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8"/>
  </bookViews>
  <sheets>
    <sheet name="Figure 1" sheetId="1" r:id="rId1"/>
    <sheet name="Figures 2 et 3" sheetId="2" r:id="rId2"/>
    <sheet name="Figure 4" sheetId="3" r:id="rId3"/>
    <sheet name="Figure 5" sheetId="4" r:id="rId4"/>
    <sheet name="Figure 6" sheetId="5" r:id="rId5"/>
    <sheet name="Figure 7" sheetId="6" r:id="rId6"/>
    <sheet name="Figure 8" sheetId="7" r:id="rId7"/>
    <sheet name="Figure 9" sheetId="8" r:id="rId8"/>
    <sheet name="Figure 10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9" l="1"/>
  <c r="C10" i="9"/>
  <c r="D9" i="9"/>
  <c r="C9" i="9"/>
  <c r="D8" i="9"/>
  <c r="C8" i="9"/>
  <c r="E7" i="9"/>
  <c r="E6" i="9"/>
  <c r="E4" i="9"/>
  <c r="E3" i="9"/>
  <c r="D5" i="9"/>
  <c r="C5" i="9"/>
  <c r="D11" i="9" l="1"/>
  <c r="E10" i="9"/>
  <c r="E9" i="9"/>
  <c r="C11" i="9"/>
</calcChain>
</file>

<file path=xl/sharedStrings.xml><?xml version="1.0" encoding="utf-8"?>
<sst xmlns="http://schemas.openxmlformats.org/spreadsheetml/2006/main" count="236" uniqueCount="100">
  <si>
    <t>Cher</t>
  </si>
  <si>
    <t>Indre</t>
  </si>
  <si>
    <t>Loiret</t>
  </si>
  <si>
    <t>Académie</t>
  </si>
  <si>
    <t>Eure-et-Loir</t>
  </si>
  <si>
    <t>Indre-et-Loire</t>
  </si>
  <si>
    <t>Loir-et-Cher</t>
  </si>
  <si>
    <t>Classe ordinaire</t>
  </si>
  <si>
    <t>ULIS</t>
  </si>
  <si>
    <t>Ensemble</t>
  </si>
  <si>
    <t>Âge</t>
  </si>
  <si>
    <t>Effectifs</t>
  </si>
  <si>
    <t>Part des filles</t>
  </si>
  <si>
    <t>Scolarisation en classe ordinaire</t>
  </si>
  <si>
    <t>Scolarisation en ULIS</t>
  </si>
  <si>
    <t>5 ans et moins</t>
  </si>
  <si>
    <t>6 ans</t>
  </si>
  <si>
    <t>7 ans</t>
  </si>
  <si>
    <t>8 ans</t>
  </si>
  <si>
    <t>9 ans</t>
  </si>
  <si>
    <t>10 ans</t>
  </si>
  <si>
    <t>11 ans et plus</t>
  </si>
  <si>
    <t>Total</t>
  </si>
  <si>
    <r>
      <rPr>
        <b/>
        <sz val="10"/>
        <color rgb="FF673A15"/>
        <rFont val="Arial Narrow"/>
        <family val="2"/>
      </rPr>
      <t xml:space="preserve">Figure 3. </t>
    </r>
    <r>
      <rPr>
        <b/>
        <sz val="10"/>
        <color rgb="FF000000"/>
        <rFont val="Arial Narrow"/>
        <family val="2"/>
      </rPr>
      <t>Âge, sexe et mode de scolarisation des élèves en situation de handicap du 2nd degré.</t>
    </r>
  </si>
  <si>
    <r>
      <rPr>
        <b/>
        <sz val="10"/>
        <color rgb="FF673A15"/>
        <rFont val="Arial Narrow"/>
        <family val="2"/>
      </rPr>
      <t xml:space="preserve">Figure 2. </t>
    </r>
    <r>
      <rPr>
        <b/>
        <sz val="10"/>
        <color rgb="FF000000"/>
        <rFont val="Arial Narrow"/>
        <family val="2"/>
      </rPr>
      <t>Âge, sexe et mode de scolarisation des élèves en situation de handicap du 1er degré.</t>
    </r>
  </si>
  <si>
    <t>11 ans et moins</t>
  </si>
  <si>
    <t>12 ans</t>
  </si>
  <si>
    <t>13 ans</t>
  </si>
  <si>
    <t>14 ans</t>
  </si>
  <si>
    <t>15 ans</t>
  </si>
  <si>
    <t>16 ans</t>
  </si>
  <si>
    <t>17 ans</t>
  </si>
  <si>
    <t>18 ans et plus</t>
  </si>
  <si>
    <t>Temps complet</t>
  </si>
  <si>
    <t>Temps partiel        éducation nationale uniquement</t>
  </si>
  <si>
    <t>Temps partiel       éducation nationale,        scolarité partagée</t>
  </si>
  <si>
    <t>Maternelle</t>
  </si>
  <si>
    <t>Elémentaire</t>
  </si>
  <si>
    <t>Total 1er degré</t>
  </si>
  <si>
    <t>Total 2nd degré</t>
  </si>
  <si>
    <t>1er degré</t>
  </si>
  <si>
    <t>2nd degré</t>
  </si>
  <si>
    <t>SEGPA</t>
  </si>
  <si>
    <t>Troubles ou atteintes</t>
  </si>
  <si>
    <t>Eff.</t>
  </si>
  <si>
    <t>%</t>
  </si>
  <si>
    <t>Troubles intellectuels ou cognitifs</t>
  </si>
  <si>
    <t>Troubles du psychisme</t>
  </si>
  <si>
    <t>Troubles du langage ou de la parole</t>
  </si>
  <si>
    <t>Troubles auditifs</t>
  </si>
  <si>
    <t>Troubles visuels</t>
  </si>
  <si>
    <t>Troubles viscéraux</t>
  </si>
  <si>
    <t>Troubles moteurs</t>
  </si>
  <si>
    <t>Plusieurs troubles associés</t>
  </si>
  <si>
    <t>Autres troubles</t>
  </si>
  <si>
    <r>
      <t xml:space="preserve">Figure 6. </t>
    </r>
    <r>
      <rPr>
        <b/>
        <sz val="10"/>
        <color rgb="FF000000"/>
        <rFont val="Arial Narrow"/>
        <family val="2"/>
      </rPr>
      <t>Répartition des effectifs d’élèves en situation de handicap selon le  niveau d’enseignement (2nd degré)</t>
    </r>
  </si>
  <si>
    <t>2nd cycle professionnel</t>
  </si>
  <si>
    <t>2nd cycle général et technologique</t>
  </si>
  <si>
    <t>1er cycle</t>
  </si>
  <si>
    <t>Autre 2nd degré</t>
  </si>
  <si>
    <t>Niveau 1er degré</t>
  </si>
  <si>
    <r>
      <t xml:space="preserve">Figure 4. </t>
    </r>
    <r>
      <rPr>
        <b/>
        <sz val="10"/>
        <color rgb="FF000000"/>
        <rFont val="Arial Narrow"/>
        <family val="2"/>
      </rPr>
      <t>Niveau d’enseignement et mode de scolarisation.</t>
    </r>
  </si>
  <si>
    <r>
      <t xml:space="preserve">Figure 7. </t>
    </r>
    <r>
      <rPr>
        <b/>
        <sz val="10"/>
        <color rgb="FF000000"/>
        <rFont val="Arial Narrow"/>
        <family val="2"/>
      </rPr>
      <t>Répartition selon le type d’accompagnement.</t>
    </r>
  </si>
  <si>
    <r>
      <rPr>
        <b/>
        <sz val="10"/>
        <color rgb="FF673A15"/>
        <rFont val="Arial Narrow"/>
        <family val="2"/>
      </rPr>
      <t xml:space="preserve">Figure 5. </t>
    </r>
    <r>
      <rPr>
        <b/>
        <sz val="10"/>
        <color rgb="FF000000"/>
        <rFont val="Arial Narrow"/>
        <family val="2"/>
      </rPr>
      <t>Troubles ou atteintes et modalités de scolarisation pour les élèves en situation de handicap.</t>
    </r>
  </si>
  <si>
    <t>Aide individuelle par un EASH</t>
  </si>
  <si>
    <t>Total                       accompagnement</t>
  </si>
  <si>
    <t>Total général</t>
  </si>
  <si>
    <t>Elèves accompagnés</t>
  </si>
  <si>
    <t>Total élèves en situation de handicap</t>
  </si>
  <si>
    <t>% élèves accompagnés</t>
  </si>
  <si>
    <t>Recours à un matériel pédagogique adapté</t>
  </si>
  <si>
    <t>% recours à un matériel pédagogique adapté</t>
  </si>
  <si>
    <t>Effectifs totaux</t>
  </si>
  <si>
    <t>Elèves en situation de handicap</t>
  </si>
  <si>
    <t>Part d'élèves en situation de handicap</t>
  </si>
  <si>
    <t>Public</t>
  </si>
  <si>
    <t>Privé</t>
  </si>
  <si>
    <t>Part du privé</t>
  </si>
  <si>
    <r>
      <t xml:space="preserve">Figure 10. </t>
    </r>
    <r>
      <rPr>
        <b/>
        <sz val="10"/>
        <color rgb="FF000000"/>
        <rFont val="Arial Narrow"/>
        <family val="2"/>
      </rPr>
      <t>Les élèves en situation de handicap dans l’enseignement privé.</t>
    </r>
  </si>
  <si>
    <r>
      <rPr>
        <b/>
        <sz val="10"/>
        <color rgb="FF673A15"/>
        <rFont val="Arial Narrow"/>
        <family val="2"/>
      </rPr>
      <t xml:space="preserve">Figure 9. </t>
    </r>
    <r>
      <rPr>
        <b/>
        <sz val="10"/>
        <color rgb="FF000000"/>
        <rFont val="Arial Narrow"/>
        <family val="2"/>
      </rPr>
      <t>Le recours à un matériel pédagogique adapté selon la déficience.</t>
    </r>
  </si>
  <si>
    <r>
      <rPr>
        <b/>
        <sz val="10"/>
        <color rgb="FF673A15"/>
        <rFont val="Arial Narrow"/>
        <family val="2"/>
      </rPr>
      <t xml:space="preserve">Figure 8. </t>
    </r>
    <r>
      <rPr>
        <b/>
        <sz val="10"/>
        <color rgb="FF000000"/>
        <rFont val="Arial Narrow"/>
        <family val="2"/>
      </rPr>
      <t>L’accompagnement selon la déficience.</t>
    </r>
  </si>
  <si>
    <t>Total 1er degré et 2nd degré</t>
  </si>
  <si>
    <t>Aide mutualisée</t>
  </si>
  <si>
    <t>Pas d'accompagnement</t>
  </si>
  <si>
    <t>Champ : établissements publics et privés sous contrat du premier et second degrés, Orléans-Tours.</t>
  </si>
  <si>
    <t>Champ : établissements publics et privés sous contrat du premier degré, Orléans-Tours.</t>
  </si>
  <si>
    <t>Champ : établissements publics et privés sous contrat du second degré, Orléans-Tours.</t>
  </si>
  <si>
    <t>Champ : établissements publics et privés sous contrat du premier et second degré, Orléans-Tours.</t>
  </si>
  <si>
    <r>
      <t xml:space="preserve">Figure 1. </t>
    </r>
    <r>
      <rPr>
        <b/>
        <sz val="10"/>
        <color rgb="FF000000"/>
        <rFont val="Arial Narrow"/>
        <family val="2"/>
      </rPr>
      <t>Évolution des pourcentages d’élèves en situation de handicap scolarisés, de 2018 à 2021.</t>
    </r>
  </si>
  <si>
    <t xml:space="preserve">Sources : Enquêtes DGESCO/DEPP n°3 et 12 de 2021-2022 </t>
  </si>
  <si>
    <t>Lecture : À la rentrée 2021, 3,1 % des élèves scolarisés dans l’académie souffrent d’un handicap.</t>
  </si>
  <si>
    <t>Lecture : À la rentrée 2021, 32,2 % des élèves handicapés du 1er degré sont scolarisés en ULIS.</t>
  </si>
  <si>
    <t>Lecture : À la rentrée 2021, les filles représentent 38 % des élèves scolarisés en ULIS dans le second degré.</t>
  </si>
  <si>
    <t>Lecture : À la rentrée 2021, 86,5 % des élèves handicapés du premier degré sont scolarisés à temps complet.</t>
  </si>
  <si>
    <t>Lecture : À la rentrée 2021, dans le 1er degré, 1 871 élèves souffrant de troubles intellectuels ou cognitifs sont scolarisés en ULIS.</t>
  </si>
  <si>
    <t>Lecture : 45 % des élèves handicapés du second degré suivent un enseignement de niveau 1er cycle.</t>
  </si>
  <si>
    <t>Lecture : 59,4 % des élèves du premier degré bénéficient d’un accompagnement.</t>
  </si>
  <si>
    <t>Lecture : 83 % des élèves du premier degré souffrant de troubles du psychisme bénéficient d’un accompagnement.</t>
  </si>
  <si>
    <t>Lecture : 57 % des élèves du 2nd degré souffrant de troubles visuels bénéficient d’un matériel pédagogique adapté.</t>
  </si>
  <si>
    <t>Lecture : 8,2 % des élèves en situation de handicap sont scolarisés dans un établissement privé sous contrat de l’académie. Ils représentent 2,2 % des élèves du privé.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</si>
</sst>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7030A0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673A15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2"/>
      <color rgb="FF000000"/>
      <name val="Times New Roman"/>
      <family val="1"/>
    </font>
    <font>
      <b/>
      <sz val="10"/>
      <color rgb="FFBE0A26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333333"/>
      <name val="Arial Narrow"/>
      <family val="2"/>
    </font>
    <font>
      <b/>
      <sz val="10"/>
      <color rgb="FFC60C30"/>
      <name val="Arial Narrow"/>
      <family val="2"/>
    </font>
    <font>
      <sz val="11"/>
      <color theme="1"/>
      <name val="Calibri"/>
      <family val="2"/>
      <scheme val="minor"/>
    </font>
    <font>
      <sz val="10"/>
      <color rgb="FF673A15"/>
      <name val="Arial Narrow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FDA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EE4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Fill="1"/>
    <xf numFmtId="0" fontId="3" fillId="0" borderId="0" xfId="0" applyFont="1" applyFill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9" fontId="10" fillId="0" borderId="1" xfId="1" applyFont="1" applyBorder="1" applyAlignment="1">
      <alignment horizontal="center"/>
    </xf>
    <xf numFmtId="9" fontId="5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2" borderId="1" xfId="0" applyFont="1" applyFill="1" applyBorder="1"/>
    <xf numFmtId="0" fontId="16" fillId="0" borderId="0" xfId="0" applyFont="1"/>
    <xf numFmtId="0" fontId="1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9" fontId="15" fillId="2" borderId="1" xfId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3" xfId="0" applyFont="1" applyFill="1" applyBorder="1"/>
    <xf numFmtId="0" fontId="5" fillId="4" borderId="15" xfId="0" applyFont="1" applyFill="1" applyBorder="1"/>
    <xf numFmtId="0" fontId="5" fillId="4" borderId="19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5" borderId="26" xfId="0" applyFont="1" applyFill="1" applyBorder="1"/>
    <xf numFmtId="3" fontId="10" fillId="0" borderId="16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164" fontId="10" fillId="0" borderId="18" xfId="1" applyNumberFormat="1" applyFont="1" applyBorder="1" applyAlignment="1">
      <alignment horizontal="center"/>
    </xf>
    <xf numFmtId="164" fontId="10" fillId="0" borderId="22" xfId="1" applyNumberFormat="1" applyFont="1" applyBorder="1" applyAlignment="1">
      <alignment horizontal="center"/>
    </xf>
    <xf numFmtId="164" fontId="10" fillId="0" borderId="24" xfId="1" applyNumberFormat="1" applyFont="1" applyBorder="1" applyAlignment="1">
      <alignment horizontal="center"/>
    </xf>
    <xf numFmtId="164" fontId="10" fillId="0" borderId="25" xfId="1" applyNumberFormat="1" applyFont="1" applyBorder="1" applyAlignment="1">
      <alignment horizontal="center"/>
    </xf>
    <xf numFmtId="0" fontId="11" fillId="0" borderId="7" xfId="0" applyFont="1" applyFill="1" applyBorder="1" applyAlignment="1">
      <alignment horizontal="left" vertical="center" wrapText="1" inden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9" fontId="10" fillId="0" borderId="1" xfId="1" applyNumberFormat="1" applyFont="1" applyBorder="1" applyAlignment="1">
      <alignment horizontal="center"/>
    </xf>
    <xf numFmtId="3" fontId="16" fillId="0" borderId="0" xfId="0" applyNumberFormat="1" applyFont="1"/>
    <xf numFmtId="3" fontId="11" fillId="0" borderId="16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17" xfId="0" applyNumberFormat="1" applyFont="1" applyBorder="1" applyAlignment="1">
      <alignment horizontal="center"/>
    </xf>
    <xf numFmtId="3" fontId="11" fillId="0" borderId="21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9" fontId="16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1B29F"/>
      <color rgb="FFA38A71"/>
      <color rgb="FF856243"/>
      <color rgb="FF673A15"/>
      <color rgb="FFDFDACD"/>
      <color rgb="FFEEEE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1'!$I$3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1B29F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1'!$J$3:$P$3</c:f>
              <c:numCache>
                <c:formatCode>0.0%</c:formatCode>
                <c:ptCount val="7"/>
                <c:pt idx="0">
                  <c:v>2.4387684429240036E-2</c:v>
                </c:pt>
                <c:pt idx="1">
                  <c:v>2.8469449485783425E-2</c:v>
                </c:pt>
                <c:pt idx="2">
                  <c:v>3.6462888681123143E-2</c:v>
                </c:pt>
                <c:pt idx="3">
                  <c:v>2.7443849864335242E-2</c:v>
                </c:pt>
                <c:pt idx="4">
                  <c:v>2.635164204789904E-2</c:v>
                </c:pt>
                <c:pt idx="5">
                  <c:v>1.9087155824049056E-2</c:v>
                </c:pt>
                <c:pt idx="6">
                  <c:v>2.5422950217217258E-2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4-475E-B5AD-7E3D4EBFC45E}"/>
            </c:ext>
          </c:extLst>
        </c:ser>
        <c:ser>
          <c:idx val="1"/>
          <c:order val="1"/>
          <c:tx>
            <c:strRef>
              <c:f>'Figure 1'!$I$4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1'!$J$4:$P$4</c:f>
              <c:numCache>
                <c:formatCode>0.0%</c:formatCode>
                <c:ptCount val="7"/>
                <c:pt idx="0">
                  <c:v>2.6200873362445413E-2</c:v>
                </c:pt>
                <c:pt idx="1">
                  <c:v>3.1266734823036851E-2</c:v>
                </c:pt>
                <c:pt idx="2">
                  <c:v>4.1466180391676113E-2</c:v>
                </c:pt>
                <c:pt idx="3">
                  <c:v>2.8084584159350515E-2</c:v>
                </c:pt>
                <c:pt idx="4">
                  <c:v>3.0165476082828466E-2</c:v>
                </c:pt>
                <c:pt idx="5">
                  <c:v>2.0228484386900229E-2</c:v>
                </c:pt>
                <c:pt idx="6">
                  <c:v>2.7408623254094683E-2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4-475E-B5AD-7E3D4EBFC45E}"/>
            </c:ext>
          </c:extLst>
        </c:ser>
        <c:ser>
          <c:idx val="2"/>
          <c:order val="2"/>
          <c:tx>
            <c:strRef>
              <c:f>'Figure 1'!$I$5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56243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1'!$J$5:$P$5</c:f>
              <c:numCache>
                <c:formatCode>0.0%</c:formatCode>
                <c:ptCount val="7"/>
                <c:pt idx="0">
                  <c:v>2.9036979637522064E-2</c:v>
                </c:pt>
                <c:pt idx="1">
                  <c:v>3.4566777007986417E-2</c:v>
                </c:pt>
                <c:pt idx="2">
                  <c:v>4.7347297127806345E-2</c:v>
                </c:pt>
                <c:pt idx="3">
                  <c:v>3.0500075941676794E-2</c:v>
                </c:pt>
                <c:pt idx="4">
                  <c:v>3.2785079668110728E-2</c:v>
                </c:pt>
                <c:pt idx="5">
                  <c:v>2.131306869925232E-2</c:v>
                </c:pt>
                <c:pt idx="6">
                  <c:v>2.9886426248155983E-2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4-475E-B5AD-7E3D4EBFC45E}"/>
            </c:ext>
          </c:extLst>
        </c:ser>
        <c:ser>
          <c:idx val="3"/>
          <c:order val="3"/>
          <c:tx>
            <c:strRef>
              <c:f>'Figure 1'!$I$6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cat>
            <c:strRef>
              <c:f>'Figure 1'!$J$2:$P$2</c:f>
              <c:strCache>
                <c:ptCount val="7"/>
                <c:pt idx="0">
                  <c:v>Cher</c:v>
                </c:pt>
                <c:pt idx="1">
                  <c:v>Eure-et-Loir</c:v>
                </c:pt>
                <c:pt idx="2">
                  <c:v>Indre</c:v>
                </c:pt>
                <c:pt idx="3">
                  <c:v>Indre-et-Loire</c:v>
                </c:pt>
                <c:pt idx="4">
                  <c:v>Loir-et-Cher</c:v>
                </c:pt>
                <c:pt idx="5">
                  <c:v>Loiret</c:v>
                </c:pt>
                <c:pt idx="6">
                  <c:v>Académie</c:v>
                </c:pt>
              </c:strCache>
            </c:strRef>
          </c:cat>
          <c:val>
            <c:numRef>
              <c:f>'Figure 1'!$J$6:$P$6</c:f>
              <c:numCache>
                <c:formatCode>0.0%</c:formatCode>
                <c:ptCount val="7"/>
                <c:pt idx="0">
                  <c:v>3.1269106472181001E-2</c:v>
                </c:pt>
                <c:pt idx="1">
                  <c:v>3.4774705230524047E-2</c:v>
                </c:pt>
                <c:pt idx="2">
                  <c:v>4.9294196728657855E-2</c:v>
                </c:pt>
                <c:pt idx="3">
                  <c:v>3.0988162041663464E-2</c:v>
                </c:pt>
                <c:pt idx="4">
                  <c:v>3.4721318182663517E-2</c:v>
                </c:pt>
                <c:pt idx="5">
                  <c:v>2.2990095510323261E-2</c:v>
                </c:pt>
                <c:pt idx="6">
                  <c:v>3.1097588359455697E-2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4-475E-B5AD-7E3D4EBFC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5730304"/>
        <c:axId val="1795733632"/>
      </c:barChart>
      <c:catAx>
        <c:axId val="179573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95733632"/>
        <c:crosses val="autoZero"/>
        <c:auto val="1"/>
        <c:lblAlgn val="ctr"/>
        <c:lblOffset val="100"/>
        <c:noMultiLvlLbl val="0"/>
      </c:catAx>
      <c:valAx>
        <c:axId val="1795733632"/>
        <c:scaling>
          <c:orientation val="minMax"/>
          <c:max val="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79573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DFDACD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7D-49C2-9A8D-8B498463870A}"/>
              </c:ext>
            </c:extLst>
          </c:dPt>
          <c:dPt>
            <c:idx val="1"/>
            <c:bubble3D val="0"/>
            <c:spPr>
              <a:solidFill>
                <a:srgbClr val="856243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7D-49C2-9A8D-8B498463870A}"/>
              </c:ext>
            </c:extLst>
          </c:dPt>
          <c:dPt>
            <c:idx val="2"/>
            <c:bubble3D val="0"/>
            <c:spPr>
              <a:solidFill>
                <a:srgbClr val="C1B29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7D-49C2-9A8D-8B498463870A}"/>
              </c:ext>
            </c:extLst>
          </c:dPt>
          <c:dPt>
            <c:idx val="3"/>
            <c:bubble3D val="0"/>
            <c:spPr>
              <a:solidFill>
                <a:srgbClr val="673A15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7D-49C2-9A8D-8B498463870A}"/>
              </c:ext>
            </c:extLst>
          </c:dPt>
          <c:dPt>
            <c:idx val="4"/>
            <c:bubble3D val="0"/>
            <c:spPr>
              <a:solidFill>
                <a:srgbClr val="EEEEE4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7D-49C2-9A8D-8B498463870A}"/>
              </c:ext>
            </c:extLst>
          </c:dPt>
          <c:dPt>
            <c:idx val="5"/>
            <c:bubble3D val="0"/>
            <c:spPr>
              <a:solidFill>
                <a:srgbClr val="A38A7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7D-49C2-9A8D-8B498463870A}"/>
              </c:ext>
            </c:extLst>
          </c:dPt>
          <c:dLbls>
            <c:dLbl>
              <c:idx val="0"/>
              <c:layout>
                <c:manualLayout>
                  <c:x val="1.7957351290684626E-2"/>
                  <c:y val="-4.62962962962962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7D-49C2-9A8D-8B498463870A}"/>
                </c:ext>
              </c:extLst>
            </c:dLbl>
            <c:dLbl>
              <c:idx val="1"/>
              <c:layout>
                <c:manualLayout>
                  <c:x val="2.0202020202020204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E7D-49C2-9A8D-8B498463870A}"/>
                </c:ext>
              </c:extLst>
            </c:dLbl>
            <c:dLbl>
              <c:idx val="2"/>
              <c:layout>
                <c:manualLayout>
                  <c:x val="1.7957351290684542E-2"/>
                  <c:y val="-8.487556272013328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7D-49C2-9A8D-8B498463870A}"/>
                </c:ext>
              </c:extLst>
            </c:dLbl>
            <c:dLbl>
              <c:idx val="3"/>
              <c:layout>
                <c:manualLayout>
                  <c:x val="-4.2648709315376024E-2"/>
                  <c:y val="-9.25925925925925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E7D-49C2-9A8D-8B498463870A}"/>
                </c:ext>
              </c:extLst>
            </c:dLbl>
            <c:dLbl>
              <c:idx val="4"/>
              <c:layout>
                <c:manualLayout>
                  <c:x val="-2.0202020202020221E-2"/>
                  <c:y val="-8.4875562720133283E-17"/>
                </c:manualLayout>
              </c:layout>
              <c:tx>
                <c:rich>
                  <a:bodyPr/>
                  <a:lstStyle/>
                  <a:p>
                    <a:fld id="{2D0A9CB6-EDDE-4C1E-82D1-D2D6C0F3B581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7D-49C2-9A8D-8B498463870A}"/>
                </c:ext>
              </c:extLst>
            </c:dLbl>
            <c:dLbl>
              <c:idx val="5"/>
              <c:layout>
                <c:manualLayout>
                  <c:x val="-1.1223344556677889E-2"/>
                  <c:y val="0"/>
                </c:manualLayout>
              </c:layout>
              <c:tx>
                <c:rich>
                  <a:bodyPr/>
                  <a:lstStyle/>
                  <a:p>
                    <a:fld id="{D4480F36-96D4-42E6-A9DB-3D381322F803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23%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E7D-49C2-9A8D-8B4984638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6'!$A$21:$A$26</c:f>
              <c:strCache>
                <c:ptCount val="6"/>
                <c:pt idx="0">
                  <c:v>SEGPA</c:v>
                </c:pt>
                <c:pt idx="1">
                  <c:v>2nd cycle professionnel</c:v>
                </c:pt>
                <c:pt idx="2">
                  <c:v>2nd cycle général et technologique</c:v>
                </c:pt>
                <c:pt idx="3">
                  <c:v>1er cycle</c:v>
                </c:pt>
                <c:pt idx="4">
                  <c:v>Autre 2nd degré</c:v>
                </c:pt>
                <c:pt idx="5">
                  <c:v>Niveau 1er degré</c:v>
                </c:pt>
              </c:strCache>
            </c:strRef>
          </c:cat>
          <c:val>
            <c:numRef>
              <c:f>'Figure 6'!$B$21:$B$26</c:f>
              <c:numCache>
                <c:formatCode>General</c:formatCode>
                <c:ptCount val="6"/>
                <c:pt idx="0">
                  <c:v>891</c:v>
                </c:pt>
                <c:pt idx="1">
                  <c:v>785</c:v>
                </c:pt>
                <c:pt idx="2">
                  <c:v>377</c:v>
                </c:pt>
                <c:pt idx="3">
                  <c:v>2987</c:v>
                </c:pt>
                <c:pt idx="4">
                  <c:v>37</c:v>
                </c:pt>
                <c:pt idx="5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7D-49C2-9A8D-8B4984638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8'!$J$20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8'!$J$21:$J$30</c:f>
              <c:numCache>
                <c:formatCode>0%</c:formatCode>
                <c:ptCount val="10"/>
                <c:pt idx="0">
                  <c:v>0.43208496366685301</c:v>
                </c:pt>
                <c:pt idx="1">
                  <c:v>0.83140376266280802</c:v>
                </c:pt>
                <c:pt idx="2">
                  <c:v>0.7199471598414795</c:v>
                </c:pt>
                <c:pt idx="3">
                  <c:v>0.33879781420765026</c:v>
                </c:pt>
                <c:pt idx="4">
                  <c:v>0.69620253164556967</c:v>
                </c:pt>
                <c:pt idx="5">
                  <c:v>0.66666666666666663</c:v>
                </c:pt>
                <c:pt idx="6">
                  <c:v>0.76254180602006694</c:v>
                </c:pt>
                <c:pt idx="7">
                  <c:v>0.78976234003656309</c:v>
                </c:pt>
                <c:pt idx="8">
                  <c:v>0.69523809523809521</c:v>
                </c:pt>
                <c:pt idx="9">
                  <c:v>0.59394948653899526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F-4831-87C3-E3D92565AA20}"/>
            </c:ext>
          </c:extLst>
        </c:ser>
        <c:ser>
          <c:idx val="1"/>
          <c:order val="1"/>
          <c:tx>
            <c:strRef>
              <c:f>'Figure 8'!$K$20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8'!$K$21:$K$30</c:f>
              <c:numCache>
                <c:formatCode>0%</c:formatCode>
                <c:ptCount val="10"/>
                <c:pt idx="0">
                  <c:v>0.13484998351467195</c:v>
                </c:pt>
                <c:pt idx="1">
                  <c:v>0.42966101694915254</c:v>
                </c:pt>
                <c:pt idx="2">
                  <c:v>0.39142335766423358</c:v>
                </c:pt>
                <c:pt idx="3">
                  <c:v>0.19101123595505617</c:v>
                </c:pt>
                <c:pt idx="4">
                  <c:v>0.5490196078431373</c:v>
                </c:pt>
                <c:pt idx="5">
                  <c:v>0.24074074074074073</c:v>
                </c:pt>
                <c:pt idx="6">
                  <c:v>0.50455927051671734</c:v>
                </c:pt>
                <c:pt idx="7">
                  <c:v>0.4641255605381166</c:v>
                </c:pt>
                <c:pt idx="8">
                  <c:v>0.36444444444444446</c:v>
                </c:pt>
                <c:pt idx="9">
                  <c:v>0.28646695769983443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F-4831-87C3-E3D92565A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9'!$J$20</c:f>
              <c:strCache>
                <c:ptCount val="1"/>
                <c:pt idx="0">
                  <c:v>1er degré</c:v>
                </c:pt>
              </c:strCache>
            </c:strRef>
          </c:tx>
          <c:spPr>
            <a:solidFill>
              <a:srgbClr val="A38A7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9'!$J$21:$J$30</c:f>
              <c:numCache>
                <c:formatCode>0%</c:formatCode>
                <c:ptCount val="10"/>
                <c:pt idx="0">
                  <c:v>5.5897149245388482E-3</c:v>
                </c:pt>
                <c:pt idx="1">
                  <c:v>1.7366136034732273E-2</c:v>
                </c:pt>
                <c:pt idx="2">
                  <c:v>5.8124174372523117E-2</c:v>
                </c:pt>
                <c:pt idx="3">
                  <c:v>0.20218579234972678</c:v>
                </c:pt>
                <c:pt idx="4">
                  <c:v>0.24050632911392406</c:v>
                </c:pt>
                <c:pt idx="5">
                  <c:v>6.0606060606060608E-2</c:v>
                </c:pt>
                <c:pt idx="6">
                  <c:v>0.14381270903010032</c:v>
                </c:pt>
                <c:pt idx="7">
                  <c:v>4.7531992687385741E-2</c:v>
                </c:pt>
                <c:pt idx="8">
                  <c:v>5.0793650793650794E-2</c:v>
                </c:pt>
                <c:pt idx="9">
                  <c:v>3.2334165972800442E-2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1-49A4-8FDD-D8AAF396AC49}"/>
            </c:ext>
          </c:extLst>
        </c:ser>
        <c:ser>
          <c:idx val="1"/>
          <c:order val="1"/>
          <c:tx>
            <c:strRef>
              <c:f>'Figure 9'!$K$20</c:f>
              <c:strCache>
                <c:ptCount val="1"/>
                <c:pt idx="0">
                  <c:v>2nd degré</c:v>
                </c:pt>
              </c:strCache>
            </c:strRef>
          </c:tx>
          <c:spPr>
            <a:solidFill>
              <a:srgbClr val="673A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9'!$I$21:$I$30</c:f>
              <c:strCache>
                <c:ptCount val="10"/>
                <c:pt idx="0">
                  <c:v>Troubles intellectuels ou cognitifs</c:v>
                </c:pt>
                <c:pt idx="1">
                  <c:v>Troubles du psychisme</c:v>
                </c:pt>
                <c:pt idx="2">
                  <c:v>Troubles du langage ou de la parole</c:v>
                </c:pt>
                <c:pt idx="3">
                  <c:v>Troubles auditifs</c:v>
                </c:pt>
                <c:pt idx="4">
                  <c:v>Troubles visuels</c:v>
                </c:pt>
                <c:pt idx="5">
                  <c:v>Troubles viscéraux</c:v>
                </c:pt>
                <c:pt idx="6">
                  <c:v>Troubles moteurs</c:v>
                </c:pt>
                <c:pt idx="7">
                  <c:v>Plusieurs troubles associés</c:v>
                </c:pt>
                <c:pt idx="8">
                  <c:v>Autres troubles</c:v>
                </c:pt>
                <c:pt idx="9">
                  <c:v>Total général</c:v>
                </c:pt>
              </c:strCache>
            </c:strRef>
          </c:cat>
          <c:val>
            <c:numRef>
              <c:f>'Figure 9'!$K$21:$K$30</c:f>
              <c:numCache>
                <c:formatCode>0%</c:formatCode>
                <c:ptCount val="10"/>
                <c:pt idx="0">
                  <c:v>3.3300362677217275E-2</c:v>
                </c:pt>
                <c:pt idx="1">
                  <c:v>9.4915254237288138E-2</c:v>
                </c:pt>
                <c:pt idx="2">
                  <c:v>0.34580291970802918</c:v>
                </c:pt>
                <c:pt idx="3">
                  <c:v>0.38202247191011235</c:v>
                </c:pt>
                <c:pt idx="4">
                  <c:v>0.56862745098039214</c:v>
                </c:pt>
                <c:pt idx="5">
                  <c:v>0.29629629629629628</c:v>
                </c:pt>
                <c:pt idx="6">
                  <c:v>0.53799392097264442</c:v>
                </c:pt>
                <c:pt idx="7">
                  <c:v>0.25784753363228702</c:v>
                </c:pt>
                <c:pt idx="8">
                  <c:v>0.19111111111111112</c:v>
                </c:pt>
                <c:pt idx="9">
                  <c:v>0.1609212705103116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1-49A4-8FDD-D8AAF396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1640948896"/>
        <c:axId val="1640946816"/>
      </c:barChart>
      <c:catAx>
        <c:axId val="16409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6816"/>
        <c:crosses val="autoZero"/>
        <c:auto val="1"/>
        <c:lblAlgn val="ctr"/>
        <c:lblOffset val="100"/>
        <c:noMultiLvlLbl val="0"/>
      </c:catAx>
      <c:valAx>
        <c:axId val="1640946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fr-FR"/>
          </a:p>
        </c:txPr>
        <c:crossAx val="16409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38099</xdr:rowOff>
    </xdr:from>
    <xdr:to>
      <xdr:col>7</xdr:col>
      <xdr:colOff>85725</xdr:colOff>
      <xdr:row>12</xdr:row>
      <xdr:rowOff>171449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95250</xdr:colOff>
      <xdr:row>18</xdr:row>
      <xdr:rowOff>104775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114300</xdr:rowOff>
    </xdr:from>
    <xdr:to>
      <xdr:col>6</xdr:col>
      <xdr:colOff>471488</xdr:colOff>
      <xdr:row>18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5</xdr:col>
      <xdr:colOff>700088</xdr:colOff>
      <xdr:row>18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workbookViewId="0">
      <selection activeCell="K14" sqref="K14"/>
    </sheetView>
  </sheetViews>
  <sheetFormatPr baseColWidth="10" defaultRowHeight="15" x14ac:dyDescent="0.25"/>
  <sheetData>
    <row r="1" spans="1:22" x14ac:dyDescent="0.25">
      <c r="A1" s="8" t="s">
        <v>88</v>
      </c>
    </row>
    <row r="2" spans="1:22" ht="15.75" x14ac:dyDescent="0.25">
      <c r="A2" s="10"/>
      <c r="I2" s="13"/>
      <c r="J2" s="14" t="s">
        <v>0</v>
      </c>
      <c r="K2" s="14" t="s">
        <v>4</v>
      </c>
      <c r="L2" s="14" t="s">
        <v>1</v>
      </c>
      <c r="M2" s="14" t="s">
        <v>5</v>
      </c>
      <c r="N2" s="14" t="s">
        <v>6</v>
      </c>
      <c r="O2" s="14" t="s">
        <v>2</v>
      </c>
      <c r="P2" s="14" t="s">
        <v>3</v>
      </c>
    </row>
    <row r="3" spans="1:22" x14ac:dyDescent="0.25">
      <c r="I3" s="66">
        <v>2018</v>
      </c>
      <c r="J3" s="67">
        <v>2.4387684429240036E-2</v>
      </c>
      <c r="K3" s="67">
        <v>2.8469449485783425E-2</v>
      </c>
      <c r="L3" s="67">
        <v>3.6462888681123143E-2</v>
      </c>
      <c r="M3" s="67">
        <v>2.7443849864335242E-2</v>
      </c>
      <c r="N3" s="67">
        <v>2.635164204789904E-2</v>
      </c>
      <c r="O3" s="67">
        <v>1.9087155824049056E-2</v>
      </c>
      <c r="P3" s="67">
        <v>2.5422950217217258E-2</v>
      </c>
    </row>
    <row r="4" spans="1:22" x14ac:dyDescent="0.25">
      <c r="I4" s="22">
        <v>2019</v>
      </c>
      <c r="J4" s="67">
        <v>2.6200873362445413E-2</v>
      </c>
      <c r="K4" s="67">
        <v>3.1266734823036851E-2</v>
      </c>
      <c r="L4" s="67">
        <v>4.1466180391676113E-2</v>
      </c>
      <c r="M4" s="67">
        <v>2.8084584159350515E-2</v>
      </c>
      <c r="N4" s="67">
        <v>3.0165476082828466E-2</v>
      </c>
      <c r="O4" s="67">
        <v>2.0228484386900229E-2</v>
      </c>
      <c r="P4" s="67">
        <v>2.7408623254094683E-2</v>
      </c>
    </row>
    <row r="5" spans="1:22" x14ac:dyDescent="0.25">
      <c r="I5" s="22">
        <v>2020</v>
      </c>
      <c r="J5" s="67">
        <v>2.9036979637522064E-2</v>
      </c>
      <c r="K5" s="67">
        <v>3.4566777007986417E-2</v>
      </c>
      <c r="L5" s="67">
        <v>4.7347297127806345E-2</v>
      </c>
      <c r="M5" s="67">
        <v>3.0500075941676794E-2</v>
      </c>
      <c r="N5" s="67">
        <v>3.2785079668110728E-2</v>
      </c>
      <c r="O5" s="67">
        <v>2.131306869925232E-2</v>
      </c>
      <c r="P5" s="67">
        <v>2.9886426248155983E-2</v>
      </c>
    </row>
    <row r="6" spans="1:22" x14ac:dyDescent="0.25">
      <c r="I6" s="22">
        <v>2021</v>
      </c>
      <c r="J6" s="67">
        <v>3.1269106472181001E-2</v>
      </c>
      <c r="K6" s="67">
        <v>3.4774705230524047E-2</v>
      </c>
      <c r="L6" s="67">
        <v>4.9294196728657855E-2</v>
      </c>
      <c r="M6" s="67">
        <v>3.0988162041663464E-2</v>
      </c>
      <c r="N6" s="67">
        <v>3.4721318182663517E-2</v>
      </c>
      <c r="O6" s="67">
        <v>2.2990095510323261E-2</v>
      </c>
      <c r="P6" s="67">
        <v>3.1097588359455697E-2</v>
      </c>
    </row>
    <row r="7" spans="1:22" x14ac:dyDescent="0.25">
      <c r="J7" s="1"/>
      <c r="K7" s="1"/>
      <c r="L7" s="1"/>
      <c r="M7" s="1"/>
      <c r="N7" s="1"/>
      <c r="O7" s="1"/>
      <c r="P7" s="1"/>
    </row>
    <row r="8" spans="1:22" x14ac:dyDescent="0.25">
      <c r="J8" s="1"/>
      <c r="K8" s="1"/>
      <c r="L8" s="1"/>
      <c r="M8" s="1"/>
      <c r="N8" s="1"/>
      <c r="O8" s="1"/>
      <c r="P8" s="1"/>
    </row>
    <row r="9" spans="1:22" x14ac:dyDescent="0.25"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25"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25">
      <c r="J11" s="1"/>
      <c r="K11" s="1"/>
      <c r="L11" s="1"/>
      <c r="M11" s="2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25"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6.5" x14ac:dyDescent="0.3">
      <c r="I13" s="3"/>
      <c r="J13" s="4"/>
      <c r="K13" s="4"/>
      <c r="L13" s="4"/>
      <c r="M13" s="4"/>
      <c r="N13" s="4"/>
      <c r="O13" s="4"/>
      <c r="P13" s="4"/>
      <c r="Q13" s="1"/>
      <c r="R13" s="1"/>
      <c r="S13" s="1"/>
      <c r="T13" s="1"/>
      <c r="U13" s="1"/>
      <c r="V13" s="1"/>
    </row>
    <row r="14" spans="1:22" ht="16.5" x14ac:dyDescent="0.3">
      <c r="A14" s="16" t="s">
        <v>90</v>
      </c>
      <c r="I14" s="5"/>
      <c r="J14" s="6"/>
      <c r="K14" s="6"/>
      <c r="L14" s="6"/>
      <c r="M14" s="6"/>
      <c r="N14" s="6"/>
      <c r="O14" s="6"/>
      <c r="P14" s="6"/>
      <c r="Q14" s="1"/>
      <c r="R14" s="1"/>
      <c r="S14" s="1"/>
      <c r="T14" s="1"/>
      <c r="U14" s="1"/>
      <c r="V14" s="1"/>
    </row>
    <row r="15" spans="1:22" ht="16.5" x14ac:dyDescent="0.3">
      <c r="A15" s="16" t="s">
        <v>84</v>
      </c>
      <c r="I15" s="5"/>
      <c r="J15" s="6"/>
      <c r="K15" s="6"/>
      <c r="L15" s="6"/>
      <c r="M15" s="6"/>
      <c r="N15" s="6"/>
      <c r="O15" s="6"/>
      <c r="P15" s="6"/>
      <c r="Q15" s="1"/>
      <c r="R15" s="1"/>
      <c r="S15" s="1"/>
      <c r="T15" s="1"/>
      <c r="U15" s="1"/>
      <c r="V15" s="1"/>
    </row>
    <row r="16" spans="1:22" ht="16.5" x14ac:dyDescent="0.3">
      <c r="A16" s="16" t="s">
        <v>89</v>
      </c>
      <c r="I16" s="7"/>
      <c r="J16" s="6"/>
      <c r="K16" s="6"/>
      <c r="L16" s="6"/>
      <c r="M16" s="6"/>
      <c r="N16" s="6"/>
      <c r="O16" s="6"/>
      <c r="P16" s="6"/>
      <c r="Q16" s="1"/>
      <c r="R16" s="1"/>
      <c r="S16" s="1"/>
      <c r="T16" s="1"/>
      <c r="U16" s="1"/>
      <c r="V16" s="1"/>
    </row>
    <row r="17" spans="1:22" x14ac:dyDescent="0.25">
      <c r="A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4:22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4:22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4:22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4:22" x14ac:dyDescent="0.25">
      <c r="D36" s="1"/>
      <c r="E36" s="1"/>
      <c r="F36" s="1"/>
      <c r="G36" s="1"/>
      <c r="H36" s="1"/>
      <c r="Q36" s="1"/>
      <c r="R36" s="1"/>
      <c r="S36" s="1"/>
      <c r="T36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33" sqref="B33"/>
    </sheetView>
  </sheetViews>
  <sheetFormatPr baseColWidth="10" defaultRowHeight="12.75" x14ac:dyDescent="0.2"/>
  <cols>
    <col min="1" max="16384" width="11.42578125" style="24"/>
  </cols>
  <sheetData>
    <row r="1" spans="1:9" x14ac:dyDescent="0.2">
      <c r="A1" s="12" t="s">
        <v>24</v>
      </c>
    </row>
    <row r="2" spans="1:9" ht="15" customHeight="1" x14ac:dyDescent="0.2">
      <c r="A2" s="25"/>
      <c r="B2" s="77" t="s">
        <v>7</v>
      </c>
      <c r="C2" s="78"/>
      <c r="D2" s="79"/>
      <c r="E2" s="77" t="s">
        <v>8</v>
      </c>
      <c r="F2" s="78"/>
      <c r="G2" s="79"/>
      <c r="H2" s="77" t="s">
        <v>9</v>
      </c>
      <c r="I2" s="79"/>
    </row>
    <row r="3" spans="1:9" ht="38.25" x14ac:dyDescent="0.2">
      <c r="A3" s="26" t="s">
        <v>10</v>
      </c>
      <c r="B3" s="26" t="s">
        <v>11</v>
      </c>
      <c r="C3" s="26" t="s">
        <v>12</v>
      </c>
      <c r="D3" s="26" t="s">
        <v>13</v>
      </c>
      <c r="E3" s="26" t="s">
        <v>11</v>
      </c>
      <c r="F3" s="26" t="s">
        <v>12</v>
      </c>
      <c r="G3" s="26" t="s">
        <v>14</v>
      </c>
      <c r="H3" s="26" t="s">
        <v>11</v>
      </c>
      <c r="I3" s="26" t="s">
        <v>12</v>
      </c>
    </row>
    <row r="4" spans="1:9" x14ac:dyDescent="0.2">
      <c r="A4" s="27" t="s">
        <v>15</v>
      </c>
      <c r="B4" s="27">
        <v>752</v>
      </c>
      <c r="C4" s="28">
        <v>0.30186170212765956</v>
      </c>
      <c r="D4" s="28">
        <v>0.99734748010610075</v>
      </c>
      <c r="E4" s="27">
        <v>2</v>
      </c>
      <c r="F4" s="28">
        <v>0</v>
      </c>
      <c r="G4" s="28">
        <v>2.6525198938992041E-3</v>
      </c>
      <c r="H4" s="27">
        <v>754</v>
      </c>
      <c r="I4" s="28">
        <v>0.30106100795755969</v>
      </c>
    </row>
    <row r="5" spans="1:9" x14ac:dyDescent="0.2">
      <c r="A5" s="27" t="s">
        <v>16</v>
      </c>
      <c r="B5" s="27">
        <v>771</v>
      </c>
      <c r="C5" s="28">
        <v>0.30998702983138782</v>
      </c>
      <c r="D5" s="28">
        <v>0.97348484848484851</v>
      </c>
      <c r="E5" s="27">
        <v>21</v>
      </c>
      <c r="F5" s="28">
        <v>0.2857142857142857</v>
      </c>
      <c r="G5" s="28">
        <v>2.6515151515151516E-2</v>
      </c>
      <c r="H5" s="27">
        <v>792</v>
      </c>
      <c r="I5" s="28">
        <v>0.30934343434343436</v>
      </c>
    </row>
    <row r="6" spans="1:9" x14ac:dyDescent="0.2">
      <c r="A6" s="27" t="s">
        <v>17</v>
      </c>
      <c r="B6" s="27">
        <v>727</v>
      </c>
      <c r="C6" s="28">
        <v>0.25309491059147182</v>
      </c>
      <c r="D6" s="28">
        <v>0.76849894291754761</v>
      </c>
      <c r="E6" s="27">
        <v>219</v>
      </c>
      <c r="F6" s="28">
        <v>0.34703196347031962</v>
      </c>
      <c r="G6" s="28">
        <v>0.23150105708245244</v>
      </c>
      <c r="H6" s="27">
        <v>946</v>
      </c>
      <c r="I6" s="28">
        <v>0.27484143763213531</v>
      </c>
    </row>
    <row r="7" spans="1:9" x14ac:dyDescent="0.2">
      <c r="A7" s="27" t="s">
        <v>18</v>
      </c>
      <c r="B7" s="27">
        <v>685</v>
      </c>
      <c r="C7" s="28">
        <v>0.28759124087591242</v>
      </c>
      <c r="D7" s="28">
        <v>0.66699123661148974</v>
      </c>
      <c r="E7" s="27">
        <v>342</v>
      </c>
      <c r="F7" s="28">
        <v>0.30409356725146197</v>
      </c>
      <c r="G7" s="28">
        <v>0.33300876338851021</v>
      </c>
      <c r="H7" s="27">
        <v>1027</v>
      </c>
      <c r="I7" s="28">
        <v>0.29308666017526774</v>
      </c>
    </row>
    <row r="8" spans="1:9" x14ac:dyDescent="0.2">
      <c r="A8" s="27" t="s">
        <v>19</v>
      </c>
      <c r="B8" s="27">
        <v>715</v>
      </c>
      <c r="C8" s="28">
        <v>0.26853146853146853</v>
      </c>
      <c r="D8" s="28">
        <v>0.60439560439560436</v>
      </c>
      <c r="E8" s="27">
        <v>468</v>
      </c>
      <c r="F8" s="28">
        <v>0.31623931623931623</v>
      </c>
      <c r="G8" s="28">
        <v>0.39560439560439559</v>
      </c>
      <c r="H8" s="29">
        <v>1183</v>
      </c>
      <c r="I8" s="28">
        <v>0.28740490278951819</v>
      </c>
    </row>
    <row r="9" spans="1:9" x14ac:dyDescent="0.2">
      <c r="A9" s="27" t="s">
        <v>20</v>
      </c>
      <c r="B9" s="27">
        <v>802</v>
      </c>
      <c r="C9" s="28">
        <v>0.25311720698254364</v>
      </c>
      <c r="D9" s="28">
        <v>0.57408732999284184</v>
      </c>
      <c r="E9" s="27">
        <v>595</v>
      </c>
      <c r="F9" s="28">
        <v>0.39159663865546218</v>
      </c>
      <c r="G9" s="28">
        <v>0.42591267000715821</v>
      </c>
      <c r="H9" s="29">
        <v>1397</v>
      </c>
      <c r="I9" s="28">
        <v>0.31209735146743023</v>
      </c>
    </row>
    <row r="10" spans="1:9" x14ac:dyDescent="0.2">
      <c r="A10" s="27" t="s">
        <v>21</v>
      </c>
      <c r="B10" s="27">
        <v>436</v>
      </c>
      <c r="C10" s="28">
        <v>0.28440366972477066</v>
      </c>
      <c r="D10" s="28">
        <v>0.39385727190605241</v>
      </c>
      <c r="E10" s="27">
        <v>671</v>
      </c>
      <c r="F10" s="28">
        <v>0.32786885245901637</v>
      </c>
      <c r="G10" s="28">
        <v>0.60614272809394765</v>
      </c>
      <c r="H10" s="27">
        <v>1107</v>
      </c>
      <c r="I10" s="28">
        <v>0.3107497741644083</v>
      </c>
    </row>
    <row r="11" spans="1:9" x14ac:dyDescent="0.2">
      <c r="A11" s="68" t="s">
        <v>22</v>
      </c>
      <c r="B11" s="69">
        <v>4888</v>
      </c>
      <c r="C11" s="70">
        <v>0.27945990180032731</v>
      </c>
      <c r="D11" s="70">
        <v>0.67832361920621709</v>
      </c>
      <c r="E11" s="69">
        <v>2318</v>
      </c>
      <c r="F11" s="70">
        <v>0.33951682484900775</v>
      </c>
      <c r="G11" s="70">
        <v>0.32167638079378297</v>
      </c>
      <c r="H11" s="69">
        <v>7206</v>
      </c>
      <c r="I11" s="70">
        <v>0.2987787954482376</v>
      </c>
    </row>
    <row r="12" spans="1:9" x14ac:dyDescent="0.2">
      <c r="A12" s="16" t="s">
        <v>91</v>
      </c>
    </row>
    <row r="13" spans="1:9" x14ac:dyDescent="0.2">
      <c r="A13" s="16" t="s">
        <v>85</v>
      </c>
    </row>
    <row r="14" spans="1:9" x14ac:dyDescent="0.2">
      <c r="A14" s="16" t="s">
        <v>89</v>
      </c>
    </row>
    <row r="15" spans="1:9" x14ac:dyDescent="0.2">
      <c r="A15" s="9"/>
    </row>
    <row r="16" spans="1:9" x14ac:dyDescent="0.2">
      <c r="A16" s="12" t="s">
        <v>23</v>
      </c>
    </row>
    <row r="17" spans="1:9" ht="15" customHeight="1" x14ac:dyDescent="0.2">
      <c r="A17" s="32"/>
      <c r="B17" s="77" t="s">
        <v>7</v>
      </c>
      <c r="C17" s="78"/>
      <c r="D17" s="79"/>
      <c r="E17" s="77" t="s">
        <v>8</v>
      </c>
      <c r="F17" s="78"/>
      <c r="G17" s="79"/>
      <c r="H17" s="77" t="s">
        <v>9</v>
      </c>
      <c r="I17" s="79"/>
    </row>
    <row r="18" spans="1:9" ht="38.25" x14ac:dyDescent="0.2">
      <c r="A18" s="26" t="s">
        <v>10</v>
      </c>
      <c r="B18" s="26" t="s">
        <v>11</v>
      </c>
      <c r="C18" s="26" t="s">
        <v>12</v>
      </c>
      <c r="D18" s="26" t="s">
        <v>13</v>
      </c>
      <c r="E18" s="26" t="s">
        <v>11</v>
      </c>
      <c r="F18" s="26" t="s">
        <v>12</v>
      </c>
      <c r="G18" s="26" t="s">
        <v>14</v>
      </c>
      <c r="H18" s="26" t="s">
        <v>11</v>
      </c>
      <c r="I18" s="26" t="s">
        <v>12</v>
      </c>
    </row>
    <row r="19" spans="1:9" x14ac:dyDescent="0.2">
      <c r="A19" s="27" t="s">
        <v>25</v>
      </c>
      <c r="B19" s="27">
        <v>452</v>
      </c>
      <c r="C19" s="28">
        <v>0.24115044247787609</v>
      </c>
      <c r="D19" s="28">
        <v>0.905811623246493</v>
      </c>
      <c r="E19" s="27">
        <v>47</v>
      </c>
      <c r="F19" s="28">
        <v>0.25531914893617019</v>
      </c>
      <c r="G19" s="28">
        <v>9.4188376753507011E-2</v>
      </c>
      <c r="H19" s="27">
        <v>499</v>
      </c>
      <c r="I19" s="28">
        <v>0.24248496993987975</v>
      </c>
    </row>
    <row r="20" spans="1:9" x14ac:dyDescent="0.2">
      <c r="A20" s="27" t="s">
        <v>26</v>
      </c>
      <c r="B20" s="27">
        <v>921</v>
      </c>
      <c r="C20" s="28">
        <v>0.28013029315960913</v>
      </c>
      <c r="D20" s="28">
        <v>0.64950634696755993</v>
      </c>
      <c r="E20" s="27">
        <v>497</v>
      </c>
      <c r="F20" s="28">
        <v>0.37022132796780682</v>
      </c>
      <c r="G20" s="28">
        <v>0.35049365303244007</v>
      </c>
      <c r="H20" s="29">
        <v>1418</v>
      </c>
      <c r="I20" s="28">
        <v>0.31170662905500707</v>
      </c>
    </row>
    <row r="21" spans="1:9" x14ac:dyDescent="0.2">
      <c r="A21" s="27" t="s">
        <v>27</v>
      </c>
      <c r="B21" s="27">
        <v>819</v>
      </c>
      <c r="C21" s="28">
        <v>0.27960927960927962</v>
      </c>
      <c r="D21" s="28">
        <v>0.60220588235294115</v>
      </c>
      <c r="E21" s="27">
        <v>541</v>
      </c>
      <c r="F21" s="28">
        <v>0.3752310536044362</v>
      </c>
      <c r="G21" s="28">
        <v>0.3977941176470588</v>
      </c>
      <c r="H21" s="29">
        <v>1360</v>
      </c>
      <c r="I21" s="28">
        <v>0.31764705882352939</v>
      </c>
    </row>
    <row r="22" spans="1:9" x14ac:dyDescent="0.2">
      <c r="A22" s="27" t="s">
        <v>28</v>
      </c>
      <c r="B22" s="27">
        <v>715</v>
      </c>
      <c r="C22" s="28">
        <v>0.26293706293706293</v>
      </c>
      <c r="D22" s="28">
        <v>0.59732664995822893</v>
      </c>
      <c r="E22" s="27">
        <v>482</v>
      </c>
      <c r="F22" s="28">
        <v>0.37136929460580914</v>
      </c>
      <c r="G22" s="28">
        <v>0.40267335004177107</v>
      </c>
      <c r="H22" s="27">
        <v>1197</v>
      </c>
      <c r="I22" s="28">
        <v>0.30659983291562237</v>
      </c>
    </row>
    <row r="23" spans="1:9" x14ac:dyDescent="0.2">
      <c r="A23" s="27" t="s">
        <v>29</v>
      </c>
      <c r="B23" s="27">
        <v>526</v>
      </c>
      <c r="C23" s="28">
        <v>0.28326996197718629</v>
      </c>
      <c r="D23" s="28">
        <v>0.54059609455292912</v>
      </c>
      <c r="E23" s="27">
        <v>447</v>
      </c>
      <c r="F23" s="28">
        <v>0.41387024608501116</v>
      </c>
      <c r="G23" s="28">
        <v>0.45940390544707094</v>
      </c>
      <c r="H23" s="27">
        <v>973</v>
      </c>
      <c r="I23" s="28">
        <v>0.3432682425488181</v>
      </c>
    </row>
    <row r="24" spans="1:9" x14ac:dyDescent="0.2">
      <c r="A24" s="27" t="s">
        <v>30</v>
      </c>
      <c r="B24" s="27">
        <v>362</v>
      </c>
      <c r="C24" s="28">
        <v>0.27900552486187846</v>
      </c>
      <c r="D24" s="28">
        <v>0.68560606060606055</v>
      </c>
      <c r="E24" s="27">
        <v>166</v>
      </c>
      <c r="F24" s="28">
        <v>0.36144578313253012</v>
      </c>
      <c r="G24" s="28">
        <v>0.31439393939393939</v>
      </c>
      <c r="H24" s="27">
        <v>528</v>
      </c>
      <c r="I24" s="28">
        <v>0.30492424242424243</v>
      </c>
    </row>
    <row r="25" spans="1:9" x14ac:dyDescent="0.2">
      <c r="A25" s="27" t="s">
        <v>31</v>
      </c>
      <c r="B25" s="27">
        <v>295</v>
      </c>
      <c r="C25" s="28">
        <v>0.27796610169491526</v>
      </c>
      <c r="D25" s="28">
        <v>0.71951219512195119</v>
      </c>
      <c r="E25" s="27">
        <v>115</v>
      </c>
      <c r="F25" s="28">
        <v>0.43478260869565216</v>
      </c>
      <c r="G25" s="28">
        <v>0.28048780487804881</v>
      </c>
      <c r="H25" s="27">
        <v>410</v>
      </c>
      <c r="I25" s="28">
        <v>0.32195121951219513</v>
      </c>
    </row>
    <row r="26" spans="1:9" x14ac:dyDescent="0.2">
      <c r="A26" s="27" t="s">
        <v>32</v>
      </c>
      <c r="B26" s="27">
        <v>175</v>
      </c>
      <c r="C26" s="28">
        <v>0.2742857142857143</v>
      </c>
      <c r="D26" s="28">
        <v>0.67829457364341084</v>
      </c>
      <c r="E26" s="27">
        <v>83</v>
      </c>
      <c r="F26" s="28">
        <v>0.37349397590361444</v>
      </c>
      <c r="G26" s="28">
        <v>0.32170542635658916</v>
      </c>
      <c r="H26" s="27">
        <v>258</v>
      </c>
      <c r="I26" s="28">
        <v>0.30620155038759689</v>
      </c>
    </row>
    <row r="27" spans="1:9" x14ac:dyDescent="0.2">
      <c r="A27" s="26" t="s">
        <v>22</v>
      </c>
      <c r="B27" s="30">
        <v>4265</v>
      </c>
      <c r="C27" s="31">
        <v>0.27291910902696365</v>
      </c>
      <c r="D27" s="31">
        <v>0.64202920367303928</v>
      </c>
      <c r="E27" s="30">
        <v>2378</v>
      </c>
      <c r="F27" s="31">
        <v>0.38015138772077378</v>
      </c>
      <c r="G27" s="31">
        <v>0.35797079632696072</v>
      </c>
      <c r="H27" s="30">
        <v>6643</v>
      </c>
      <c r="I27" s="31">
        <v>0.31130513322294145</v>
      </c>
    </row>
    <row r="28" spans="1:9" x14ac:dyDescent="0.2">
      <c r="A28" s="15" t="s">
        <v>92</v>
      </c>
    </row>
    <row r="29" spans="1:9" x14ac:dyDescent="0.2">
      <c r="A29" s="15" t="s">
        <v>86</v>
      </c>
    </row>
    <row r="30" spans="1:9" x14ac:dyDescent="0.2">
      <c r="A30" s="16" t="s">
        <v>89</v>
      </c>
    </row>
    <row r="31" spans="1:9" x14ac:dyDescent="0.2">
      <c r="A31" s="15"/>
    </row>
  </sheetData>
  <mergeCells count="6">
    <mergeCell ref="B2:D2"/>
    <mergeCell ref="E2:G2"/>
    <mergeCell ref="H2:I2"/>
    <mergeCell ref="B17:D17"/>
    <mergeCell ref="E17:G17"/>
    <mergeCell ref="H17:I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24" sqref="C24"/>
    </sheetView>
  </sheetViews>
  <sheetFormatPr baseColWidth="10" defaultRowHeight="12.75" x14ac:dyDescent="0.2"/>
  <cols>
    <col min="1" max="1" width="24.42578125" style="24" customWidth="1"/>
    <col min="2" max="4" width="16.7109375" style="24" customWidth="1"/>
    <col min="5" max="16384" width="11.42578125" style="24"/>
  </cols>
  <sheetData>
    <row r="1" spans="1:4" x14ac:dyDescent="0.2">
      <c r="A1" s="8" t="s">
        <v>61</v>
      </c>
    </row>
    <row r="2" spans="1:4" ht="38.25" x14ac:dyDescent="0.2">
      <c r="A2" s="9"/>
      <c r="B2" s="26" t="s">
        <v>33</v>
      </c>
      <c r="C2" s="26" t="s">
        <v>34</v>
      </c>
      <c r="D2" s="26" t="s">
        <v>35</v>
      </c>
    </row>
    <row r="3" spans="1:4" ht="18" customHeight="1" x14ac:dyDescent="0.2">
      <c r="A3" s="33" t="s">
        <v>36</v>
      </c>
      <c r="B3" s="28">
        <v>0.71289954337899542</v>
      </c>
      <c r="C3" s="28">
        <v>0.12100456621004566</v>
      </c>
      <c r="D3" s="28">
        <v>0.1660958904109589</v>
      </c>
    </row>
    <row r="4" spans="1:4" ht="18" customHeight="1" x14ac:dyDescent="0.2">
      <c r="A4" s="33" t="s">
        <v>37</v>
      </c>
      <c r="B4" s="28">
        <v>0.91400806747341401</v>
      </c>
      <c r="C4" s="28">
        <v>2.2368903557022368E-2</v>
      </c>
      <c r="D4" s="28">
        <v>6.3623028969563622E-2</v>
      </c>
    </row>
    <row r="5" spans="1:4" ht="18" customHeight="1" x14ac:dyDescent="0.2">
      <c r="A5" s="34" t="s">
        <v>38</v>
      </c>
      <c r="B5" s="31">
        <v>0.86511240632805997</v>
      </c>
      <c r="C5" s="31">
        <v>4.6350263669164588E-2</v>
      </c>
      <c r="D5" s="31">
        <v>8.8537330002775472E-2</v>
      </c>
    </row>
    <row r="6" spans="1:4" ht="18" customHeight="1" x14ac:dyDescent="0.2">
      <c r="A6" s="62" t="s">
        <v>41</v>
      </c>
      <c r="B6" s="63">
        <v>0.94957097696823722</v>
      </c>
      <c r="C6" s="63">
        <v>9.0320638265843738E-3</v>
      </c>
      <c r="D6" s="63">
        <v>4.1396959205178385E-2</v>
      </c>
    </row>
    <row r="7" spans="1:4" ht="18" customHeight="1" x14ac:dyDescent="0.2">
      <c r="A7" s="65" t="s">
        <v>81</v>
      </c>
      <c r="B7" s="64">
        <v>0.90562495487038774</v>
      </c>
      <c r="C7" s="64">
        <v>2.8449707560112645E-2</v>
      </c>
      <c r="D7" s="64">
        <v>6.5925337569499601E-2</v>
      </c>
    </row>
    <row r="8" spans="1:4" x14ac:dyDescent="0.2">
      <c r="A8" s="16" t="s">
        <v>93</v>
      </c>
    </row>
    <row r="9" spans="1:4" x14ac:dyDescent="0.2">
      <c r="A9" s="16" t="s">
        <v>84</v>
      </c>
    </row>
    <row r="10" spans="1:4" x14ac:dyDescent="0.2">
      <c r="A10" s="16" t="s">
        <v>89</v>
      </c>
    </row>
    <row r="11" spans="1:4" x14ac:dyDescent="0.2">
      <c r="A11" s="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F26" sqref="F26"/>
    </sheetView>
  </sheetViews>
  <sheetFormatPr baseColWidth="10" defaultRowHeight="12.75" x14ac:dyDescent="0.2"/>
  <cols>
    <col min="1" max="1" width="28.42578125" style="24" customWidth="1"/>
    <col min="2" max="16384" width="11.42578125" style="24"/>
  </cols>
  <sheetData>
    <row r="1" spans="1:13" x14ac:dyDescent="0.2">
      <c r="A1" s="17" t="s">
        <v>63</v>
      </c>
    </row>
    <row r="2" spans="1:13" x14ac:dyDescent="0.2">
      <c r="A2" s="9"/>
      <c r="B2" s="77" t="s">
        <v>40</v>
      </c>
      <c r="C2" s="78"/>
      <c r="D2" s="78"/>
      <c r="E2" s="78"/>
      <c r="F2" s="79"/>
      <c r="G2" s="77" t="s">
        <v>41</v>
      </c>
      <c r="H2" s="78"/>
      <c r="I2" s="78"/>
      <c r="J2" s="78"/>
      <c r="K2" s="78"/>
      <c r="L2" s="78"/>
      <c r="M2" s="79"/>
    </row>
    <row r="3" spans="1:13" x14ac:dyDescent="0.2">
      <c r="A3" s="35"/>
      <c r="B3" s="77" t="s">
        <v>7</v>
      </c>
      <c r="C3" s="79"/>
      <c r="D3" s="77" t="s">
        <v>8</v>
      </c>
      <c r="E3" s="79"/>
      <c r="F3" s="80" t="s">
        <v>22</v>
      </c>
      <c r="G3" s="77" t="s">
        <v>7</v>
      </c>
      <c r="H3" s="79"/>
      <c r="I3" s="77" t="s">
        <v>42</v>
      </c>
      <c r="J3" s="79"/>
      <c r="K3" s="77" t="s">
        <v>8</v>
      </c>
      <c r="L3" s="79"/>
      <c r="M3" s="80" t="s">
        <v>22</v>
      </c>
    </row>
    <row r="4" spans="1:13" x14ac:dyDescent="0.2">
      <c r="A4" s="36" t="s">
        <v>43</v>
      </c>
      <c r="B4" s="26" t="s">
        <v>44</v>
      </c>
      <c r="C4" s="26" t="s">
        <v>45</v>
      </c>
      <c r="D4" s="26" t="s">
        <v>44</v>
      </c>
      <c r="E4" s="26" t="s">
        <v>45</v>
      </c>
      <c r="F4" s="81"/>
      <c r="G4" s="26" t="s">
        <v>44</v>
      </c>
      <c r="H4" s="26" t="s">
        <v>45</v>
      </c>
      <c r="I4" s="26" t="s">
        <v>44</v>
      </c>
      <c r="J4" s="26" t="s">
        <v>45</v>
      </c>
      <c r="K4" s="26" t="s">
        <v>44</v>
      </c>
      <c r="L4" s="26" t="s">
        <v>45</v>
      </c>
      <c r="M4" s="81"/>
    </row>
    <row r="5" spans="1:13" x14ac:dyDescent="0.2">
      <c r="A5" s="37" t="s">
        <v>46</v>
      </c>
      <c r="B5" s="29">
        <v>1707</v>
      </c>
      <c r="C5" s="28">
        <v>0.47708216880939069</v>
      </c>
      <c r="D5" s="29">
        <v>1871</v>
      </c>
      <c r="E5" s="28">
        <v>0.52291783119060931</v>
      </c>
      <c r="F5" s="29">
        <v>3578</v>
      </c>
      <c r="G5" s="27">
        <v>718</v>
      </c>
      <c r="H5" s="28">
        <v>0.23672931091328717</v>
      </c>
      <c r="I5" s="27">
        <v>453</v>
      </c>
      <c r="J5" s="28">
        <v>0.14935707220573691</v>
      </c>
      <c r="K5" s="29">
        <v>1862</v>
      </c>
      <c r="L5" s="28">
        <v>0.6139136168809759</v>
      </c>
      <c r="M5" s="29">
        <v>3033</v>
      </c>
    </row>
    <row r="6" spans="1:13" x14ac:dyDescent="0.2">
      <c r="A6" s="37" t="s">
        <v>47</v>
      </c>
      <c r="B6" s="29">
        <v>1239</v>
      </c>
      <c r="C6" s="28">
        <v>0.89652677279305359</v>
      </c>
      <c r="D6" s="27">
        <v>143</v>
      </c>
      <c r="E6" s="28">
        <v>0.10347322720694646</v>
      </c>
      <c r="F6" s="29">
        <v>1382</v>
      </c>
      <c r="G6" s="27">
        <v>853</v>
      </c>
      <c r="H6" s="28">
        <v>0.72288135593220337</v>
      </c>
      <c r="I6" s="27">
        <v>192</v>
      </c>
      <c r="J6" s="28">
        <v>0.16271186440677965</v>
      </c>
      <c r="K6" s="27">
        <v>135</v>
      </c>
      <c r="L6" s="28">
        <v>0.11440677966101695</v>
      </c>
      <c r="M6" s="27">
        <v>1180</v>
      </c>
    </row>
    <row r="7" spans="1:13" x14ac:dyDescent="0.2">
      <c r="A7" s="37" t="s">
        <v>48</v>
      </c>
      <c r="B7" s="27">
        <v>640</v>
      </c>
      <c r="C7" s="28">
        <v>0.84544253632760902</v>
      </c>
      <c r="D7" s="27">
        <v>117</v>
      </c>
      <c r="E7" s="28">
        <v>0.15455746367239101</v>
      </c>
      <c r="F7" s="27">
        <v>757</v>
      </c>
      <c r="G7" s="27">
        <v>786</v>
      </c>
      <c r="H7" s="28">
        <v>0.71715328467153283</v>
      </c>
      <c r="I7" s="27">
        <v>119</v>
      </c>
      <c r="J7" s="28">
        <v>0.10857664233576643</v>
      </c>
      <c r="K7" s="27">
        <v>191</v>
      </c>
      <c r="L7" s="28">
        <v>0.17427007299270073</v>
      </c>
      <c r="M7" s="27">
        <v>1096</v>
      </c>
    </row>
    <row r="8" spans="1:13" x14ac:dyDescent="0.2">
      <c r="A8" s="37" t="s">
        <v>49</v>
      </c>
      <c r="B8" s="27">
        <v>149</v>
      </c>
      <c r="C8" s="28">
        <v>0.81420765027322406</v>
      </c>
      <c r="D8" s="27">
        <v>34</v>
      </c>
      <c r="E8" s="28">
        <v>0.18579234972677597</v>
      </c>
      <c r="F8" s="27">
        <v>183</v>
      </c>
      <c r="G8" s="27">
        <v>145</v>
      </c>
      <c r="H8" s="28">
        <v>0.8146067415730337</v>
      </c>
      <c r="I8" s="27">
        <v>3</v>
      </c>
      <c r="J8" s="28">
        <v>1.6853932584269662E-2</v>
      </c>
      <c r="K8" s="27">
        <v>30</v>
      </c>
      <c r="L8" s="28">
        <v>0.16853932584269662</v>
      </c>
      <c r="M8" s="27">
        <v>178</v>
      </c>
    </row>
    <row r="9" spans="1:13" x14ac:dyDescent="0.2">
      <c r="A9" s="37" t="s">
        <v>50</v>
      </c>
      <c r="B9" s="27">
        <v>77</v>
      </c>
      <c r="C9" s="28">
        <v>0.97468354430379744</v>
      </c>
      <c r="D9" s="27">
        <v>2</v>
      </c>
      <c r="E9" s="28">
        <v>2.5316455696202531E-2</v>
      </c>
      <c r="F9" s="27">
        <v>79</v>
      </c>
      <c r="G9" s="27">
        <v>101</v>
      </c>
      <c r="H9" s="28">
        <v>0.99019607843137258</v>
      </c>
      <c r="I9" s="27">
        <v>1</v>
      </c>
      <c r="J9" s="28">
        <v>9.8039215686274508E-3</v>
      </c>
      <c r="K9" s="27"/>
      <c r="L9" s="28">
        <v>0</v>
      </c>
      <c r="M9" s="27">
        <v>102</v>
      </c>
    </row>
    <row r="10" spans="1:13" x14ac:dyDescent="0.2">
      <c r="A10" s="37" t="s">
        <v>51</v>
      </c>
      <c r="B10" s="27">
        <v>59</v>
      </c>
      <c r="C10" s="28">
        <v>0.89393939393939392</v>
      </c>
      <c r="D10" s="27">
        <v>7</v>
      </c>
      <c r="E10" s="28">
        <v>0.10606060606060606</v>
      </c>
      <c r="F10" s="27">
        <v>66</v>
      </c>
      <c r="G10" s="27">
        <v>48</v>
      </c>
      <c r="H10" s="28">
        <v>0.88888888888888884</v>
      </c>
      <c r="I10" s="27">
        <v>2</v>
      </c>
      <c r="J10" s="28">
        <v>3.7037037037037035E-2</v>
      </c>
      <c r="K10" s="27">
        <v>4</v>
      </c>
      <c r="L10" s="28">
        <v>7.407407407407407E-2</v>
      </c>
      <c r="M10" s="27">
        <v>54</v>
      </c>
    </row>
    <row r="11" spans="1:13" x14ac:dyDescent="0.2">
      <c r="A11" s="37" t="s">
        <v>52</v>
      </c>
      <c r="B11" s="27">
        <v>253</v>
      </c>
      <c r="C11" s="28">
        <v>0.84615384615384615</v>
      </c>
      <c r="D11" s="27">
        <v>46</v>
      </c>
      <c r="E11" s="28">
        <v>0.15384615384615385</v>
      </c>
      <c r="F11" s="27">
        <v>299</v>
      </c>
      <c r="G11" s="27">
        <v>268</v>
      </c>
      <c r="H11" s="28">
        <v>0.81458966565349544</v>
      </c>
      <c r="I11" s="27">
        <v>8</v>
      </c>
      <c r="J11" s="28">
        <v>2.4316109422492401E-2</v>
      </c>
      <c r="K11" s="27">
        <v>53</v>
      </c>
      <c r="L11" s="28">
        <v>0.16109422492401215</v>
      </c>
      <c r="M11" s="27">
        <v>329</v>
      </c>
    </row>
    <row r="12" spans="1:13" x14ac:dyDescent="0.2">
      <c r="A12" s="37" t="s">
        <v>53</v>
      </c>
      <c r="B12" s="27">
        <v>473</v>
      </c>
      <c r="C12" s="28">
        <v>0.86471663619744055</v>
      </c>
      <c r="D12" s="27">
        <v>74</v>
      </c>
      <c r="E12" s="28">
        <v>0.13528336380255943</v>
      </c>
      <c r="F12" s="27">
        <v>547</v>
      </c>
      <c r="G12" s="27">
        <v>280</v>
      </c>
      <c r="H12" s="28">
        <v>0.62780269058295968</v>
      </c>
      <c r="I12" s="27">
        <v>75</v>
      </c>
      <c r="J12" s="28">
        <v>0.16816143497757849</v>
      </c>
      <c r="K12" s="27">
        <v>91</v>
      </c>
      <c r="L12" s="28">
        <v>0.20403587443946189</v>
      </c>
      <c r="M12" s="27">
        <v>446</v>
      </c>
    </row>
    <row r="13" spans="1:13" x14ac:dyDescent="0.2">
      <c r="A13" s="37" t="s">
        <v>54</v>
      </c>
      <c r="B13" s="27">
        <v>291</v>
      </c>
      <c r="C13" s="28">
        <v>0.92380952380952386</v>
      </c>
      <c r="D13" s="27">
        <v>24</v>
      </c>
      <c r="E13" s="28">
        <v>7.6190476190476197E-2</v>
      </c>
      <c r="F13" s="27">
        <v>315</v>
      </c>
      <c r="G13" s="27">
        <v>183</v>
      </c>
      <c r="H13" s="28">
        <v>0.81333333333333335</v>
      </c>
      <c r="I13" s="27">
        <v>30</v>
      </c>
      <c r="J13" s="28">
        <v>0.13333333333333333</v>
      </c>
      <c r="K13" s="27">
        <v>12</v>
      </c>
      <c r="L13" s="28">
        <v>5.3333333333333337E-2</v>
      </c>
      <c r="M13" s="27">
        <v>225</v>
      </c>
    </row>
    <row r="14" spans="1:13" x14ac:dyDescent="0.2">
      <c r="A14" s="38" t="s">
        <v>22</v>
      </c>
      <c r="B14" s="30">
        <v>4888</v>
      </c>
      <c r="C14" s="31">
        <v>0.67832361920621709</v>
      </c>
      <c r="D14" s="30">
        <v>2318</v>
      </c>
      <c r="E14" s="31">
        <v>0.32167638079378297</v>
      </c>
      <c r="F14" s="30">
        <v>7206</v>
      </c>
      <c r="G14" s="30">
        <v>3382</v>
      </c>
      <c r="H14" s="31">
        <v>0.50910733102513928</v>
      </c>
      <c r="I14" s="26">
        <v>883</v>
      </c>
      <c r="J14" s="31">
        <v>0.13292187264790004</v>
      </c>
      <c r="K14" s="30">
        <v>2378</v>
      </c>
      <c r="L14" s="31">
        <v>0.35797079632696072</v>
      </c>
      <c r="M14" s="30">
        <v>6643</v>
      </c>
    </row>
    <row r="15" spans="1:13" x14ac:dyDescent="0.2">
      <c r="A15" s="16" t="s">
        <v>94</v>
      </c>
    </row>
    <row r="16" spans="1:13" x14ac:dyDescent="0.2">
      <c r="A16" s="16" t="s">
        <v>84</v>
      </c>
    </row>
    <row r="17" spans="1:1" x14ac:dyDescent="0.2">
      <c r="A17" s="16" t="s">
        <v>89</v>
      </c>
    </row>
    <row r="18" spans="1:1" x14ac:dyDescent="0.2">
      <c r="A18" s="9"/>
    </row>
  </sheetData>
  <mergeCells count="9">
    <mergeCell ref="B2:F2"/>
    <mergeCell ref="G2:M2"/>
    <mergeCell ref="B3:C3"/>
    <mergeCell ref="D3:E3"/>
    <mergeCell ref="F3:F4"/>
    <mergeCell ref="G3:H3"/>
    <mergeCell ref="I3:J3"/>
    <mergeCell ref="K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G25" sqref="G25"/>
    </sheetView>
  </sheetViews>
  <sheetFormatPr baseColWidth="10" defaultRowHeight="12.75" x14ac:dyDescent="0.2"/>
  <cols>
    <col min="1" max="1" width="26.28515625" style="15" customWidth="1"/>
    <col min="2" max="16384" width="11.42578125" style="15"/>
  </cols>
  <sheetData>
    <row r="1" spans="1:1" x14ac:dyDescent="0.2">
      <c r="A1" s="8" t="s">
        <v>55</v>
      </c>
    </row>
    <row r="20" spans="1:3" x14ac:dyDescent="0.2">
      <c r="A20" s="11"/>
      <c r="B20" s="18" t="s">
        <v>11</v>
      </c>
      <c r="C20" s="18" t="s">
        <v>45</v>
      </c>
    </row>
    <row r="21" spans="1:3" x14ac:dyDescent="0.2">
      <c r="A21" s="22" t="s">
        <v>42</v>
      </c>
      <c r="B21" s="19">
        <v>891</v>
      </c>
      <c r="C21" s="71">
        <v>0.13412614782477797</v>
      </c>
    </row>
    <row r="22" spans="1:3" x14ac:dyDescent="0.2">
      <c r="A22" s="22" t="s">
        <v>56</v>
      </c>
      <c r="B22" s="19">
        <v>785</v>
      </c>
      <c r="C22" s="71">
        <v>0.11816950173114557</v>
      </c>
    </row>
    <row r="23" spans="1:3" x14ac:dyDescent="0.2">
      <c r="A23" s="22" t="s">
        <v>57</v>
      </c>
      <c r="B23" s="19">
        <v>377</v>
      </c>
      <c r="C23" s="71">
        <v>5.6751467710371817E-2</v>
      </c>
    </row>
    <row r="24" spans="1:3" x14ac:dyDescent="0.2">
      <c r="A24" s="22" t="s">
        <v>58</v>
      </c>
      <c r="B24" s="19">
        <v>2987</v>
      </c>
      <c r="C24" s="71">
        <v>0.44964624416679211</v>
      </c>
    </row>
    <row r="25" spans="1:3" x14ac:dyDescent="0.2">
      <c r="A25" s="22" t="s">
        <v>59</v>
      </c>
      <c r="B25" s="19">
        <v>37</v>
      </c>
      <c r="C25" s="71">
        <v>5.5697726930603641E-3</v>
      </c>
    </row>
    <row r="26" spans="1:3" x14ac:dyDescent="0.2">
      <c r="A26" s="22" t="s">
        <v>60</v>
      </c>
      <c r="B26" s="19">
        <v>1566</v>
      </c>
      <c r="C26" s="71">
        <v>0.23473686587385201</v>
      </c>
    </row>
    <row r="27" spans="1:3" x14ac:dyDescent="0.2">
      <c r="A27" s="23" t="s">
        <v>22</v>
      </c>
      <c r="B27" s="18">
        <v>6643</v>
      </c>
      <c r="C27" s="21">
        <v>1</v>
      </c>
    </row>
    <row r="28" spans="1:3" x14ac:dyDescent="0.2">
      <c r="A28" s="16" t="s">
        <v>95</v>
      </c>
    </row>
    <row r="29" spans="1:3" x14ac:dyDescent="0.2">
      <c r="A29" s="16" t="s">
        <v>86</v>
      </c>
    </row>
    <row r="30" spans="1:3" x14ac:dyDescent="0.2">
      <c r="A30" s="16" t="s">
        <v>89</v>
      </c>
    </row>
    <row r="31" spans="1:3" x14ac:dyDescent="0.2">
      <c r="A31" s="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1" sqref="D11"/>
    </sheetView>
  </sheetViews>
  <sheetFormatPr baseColWidth="10" defaultRowHeight="12.75" x14ac:dyDescent="0.2"/>
  <cols>
    <col min="1" max="1" width="14.140625" style="24" customWidth="1"/>
    <col min="2" max="5" width="17.7109375" style="24" customWidth="1"/>
    <col min="6" max="6" width="14.42578125" style="24" customWidth="1"/>
    <col min="7" max="16384" width="11.42578125" style="24"/>
  </cols>
  <sheetData>
    <row r="1" spans="1:7" x14ac:dyDescent="0.2">
      <c r="A1" s="8" t="s">
        <v>62</v>
      </c>
    </row>
    <row r="2" spans="1:7" ht="25.5" x14ac:dyDescent="0.2">
      <c r="A2" s="39"/>
      <c r="B2" s="26" t="s">
        <v>64</v>
      </c>
      <c r="C2" s="26" t="s">
        <v>82</v>
      </c>
      <c r="D2" s="26" t="s">
        <v>65</v>
      </c>
      <c r="E2" s="26" t="s">
        <v>83</v>
      </c>
    </row>
    <row r="3" spans="1:7" x14ac:dyDescent="0.2">
      <c r="A3" s="27" t="s">
        <v>38</v>
      </c>
      <c r="B3" s="29">
        <v>1537</v>
      </c>
      <c r="C3" s="27">
        <v>2743</v>
      </c>
      <c r="D3" s="29">
        <v>4280</v>
      </c>
      <c r="E3" s="29">
        <v>2926</v>
      </c>
      <c r="F3" s="72"/>
    </row>
    <row r="4" spans="1:7" x14ac:dyDescent="0.2">
      <c r="A4" s="27" t="s">
        <v>45</v>
      </c>
      <c r="B4" s="28">
        <v>0.21329447682486816</v>
      </c>
      <c r="C4" s="28">
        <v>0.38065500971412713</v>
      </c>
      <c r="D4" s="28">
        <v>0.59394948653899526</v>
      </c>
      <c r="E4" s="28">
        <v>0.40605051346100474</v>
      </c>
    </row>
    <row r="5" spans="1:7" x14ac:dyDescent="0.2">
      <c r="A5" s="40" t="s">
        <v>39</v>
      </c>
      <c r="B5" s="27">
        <v>436</v>
      </c>
      <c r="C5" s="27">
        <v>1467</v>
      </c>
      <c r="D5" s="29">
        <v>1903</v>
      </c>
      <c r="E5" s="29">
        <v>4740</v>
      </c>
      <c r="F5" s="72"/>
    </row>
    <row r="6" spans="1:7" x14ac:dyDescent="0.2">
      <c r="A6" s="27" t="s">
        <v>45</v>
      </c>
      <c r="B6" s="28">
        <v>6.5632997139846452E-2</v>
      </c>
      <c r="C6" s="28">
        <v>0.22083396055998797</v>
      </c>
      <c r="D6" s="28">
        <v>0.28646695769983443</v>
      </c>
      <c r="E6" s="28">
        <v>0.71353304230016557</v>
      </c>
    </row>
    <row r="7" spans="1:7" x14ac:dyDescent="0.2">
      <c r="A7" s="16" t="s">
        <v>96</v>
      </c>
    </row>
    <row r="8" spans="1:7" x14ac:dyDescent="0.2">
      <c r="A8" s="16" t="s">
        <v>87</v>
      </c>
    </row>
    <row r="9" spans="1:7" x14ac:dyDescent="0.2">
      <c r="A9" s="16" t="s">
        <v>89</v>
      </c>
    </row>
    <row r="10" spans="1:7" x14ac:dyDescent="0.2">
      <c r="A10" s="9"/>
    </row>
    <row r="11" spans="1:7" x14ac:dyDescent="0.2">
      <c r="D11" s="72"/>
      <c r="E11" s="72"/>
      <c r="F11" s="72"/>
      <c r="G11" s="8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J23" sqref="J23"/>
    </sheetView>
  </sheetViews>
  <sheetFormatPr baseColWidth="10" defaultRowHeight="12.75" x14ac:dyDescent="0.2"/>
  <cols>
    <col min="1" max="1" width="26.7109375" style="15" customWidth="1"/>
    <col min="2" max="4" width="11.42578125" style="15"/>
    <col min="5" max="5" width="29.42578125" style="15" bestFit="1" customWidth="1"/>
    <col min="6" max="8" width="11.42578125" style="15"/>
    <col min="9" max="9" width="25.85546875" style="15" bestFit="1" customWidth="1"/>
    <col min="10" max="16384" width="11.42578125" style="15"/>
  </cols>
  <sheetData>
    <row r="1" spans="1:1" x14ac:dyDescent="0.2">
      <c r="A1" s="12" t="s">
        <v>80</v>
      </c>
    </row>
    <row r="20" spans="1:11" x14ac:dyDescent="0.2">
      <c r="A20" s="41" t="s">
        <v>67</v>
      </c>
      <c r="B20" s="18" t="s">
        <v>40</v>
      </c>
      <c r="C20" s="18" t="s">
        <v>41</v>
      </c>
      <c r="E20" s="41" t="s">
        <v>68</v>
      </c>
      <c r="F20" s="18" t="s">
        <v>40</v>
      </c>
      <c r="G20" s="18" t="s">
        <v>41</v>
      </c>
      <c r="I20" s="41" t="s">
        <v>69</v>
      </c>
      <c r="J20" s="18" t="s">
        <v>40</v>
      </c>
      <c r="K20" s="18" t="s">
        <v>41</v>
      </c>
    </row>
    <row r="21" spans="1:11" x14ac:dyDescent="0.2">
      <c r="A21" s="42" t="s">
        <v>46</v>
      </c>
      <c r="B21" s="43">
        <v>1546</v>
      </c>
      <c r="C21" s="43">
        <v>409</v>
      </c>
      <c r="E21" s="42" t="s">
        <v>46</v>
      </c>
      <c r="F21" s="43">
        <v>3578</v>
      </c>
      <c r="G21" s="43">
        <v>3033</v>
      </c>
      <c r="I21" s="42" t="s">
        <v>46</v>
      </c>
      <c r="J21" s="20">
        <v>0.43208496366685301</v>
      </c>
      <c r="K21" s="20">
        <v>0.13484998351467195</v>
      </c>
    </row>
    <row r="22" spans="1:11" x14ac:dyDescent="0.2">
      <c r="A22" s="42" t="s">
        <v>47</v>
      </c>
      <c r="B22" s="43">
        <v>1149</v>
      </c>
      <c r="C22" s="43">
        <v>507</v>
      </c>
      <c r="E22" s="42" t="s">
        <v>47</v>
      </c>
      <c r="F22" s="43">
        <v>1382</v>
      </c>
      <c r="G22" s="43">
        <v>1180</v>
      </c>
      <c r="I22" s="42" t="s">
        <v>47</v>
      </c>
      <c r="J22" s="20">
        <v>0.83140376266280802</v>
      </c>
      <c r="K22" s="20">
        <v>0.42966101694915254</v>
      </c>
    </row>
    <row r="23" spans="1:11" x14ac:dyDescent="0.2">
      <c r="A23" s="42" t="s">
        <v>48</v>
      </c>
      <c r="B23" s="43">
        <v>545</v>
      </c>
      <c r="C23" s="43">
        <v>429</v>
      </c>
      <c r="E23" s="42" t="s">
        <v>48</v>
      </c>
      <c r="F23" s="43">
        <v>757</v>
      </c>
      <c r="G23" s="43">
        <v>1096</v>
      </c>
      <c r="I23" s="42" t="s">
        <v>48</v>
      </c>
      <c r="J23" s="20">
        <v>0.7199471598414795</v>
      </c>
      <c r="K23" s="20">
        <v>0.39142335766423358</v>
      </c>
    </row>
    <row r="24" spans="1:11" x14ac:dyDescent="0.2">
      <c r="A24" s="42" t="s">
        <v>49</v>
      </c>
      <c r="B24" s="43">
        <v>62</v>
      </c>
      <c r="C24" s="43">
        <v>34</v>
      </c>
      <c r="E24" s="42" t="s">
        <v>49</v>
      </c>
      <c r="F24" s="43">
        <v>183</v>
      </c>
      <c r="G24" s="43">
        <v>178</v>
      </c>
      <c r="I24" s="42" t="s">
        <v>49</v>
      </c>
      <c r="J24" s="20">
        <v>0.33879781420765026</v>
      </c>
      <c r="K24" s="20">
        <v>0.19101123595505617</v>
      </c>
    </row>
    <row r="25" spans="1:11" x14ac:dyDescent="0.2">
      <c r="A25" s="42" t="s">
        <v>50</v>
      </c>
      <c r="B25" s="43">
        <v>55</v>
      </c>
      <c r="C25" s="43">
        <v>56</v>
      </c>
      <c r="E25" s="42" t="s">
        <v>50</v>
      </c>
      <c r="F25" s="43">
        <v>79</v>
      </c>
      <c r="G25" s="43">
        <v>102</v>
      </c>
      <c r="I25" s="42" t="s">
        <v>50</v>
      </c>
      <c r="J25" s="20">
        <v>0.69620253164556967</v>
      </c>
      <c r="K25" s="20">
        <v>0.5490196078431373</v>
      </c>
    </row>
    <row r="26" spans="1:11" x14ac:dyDescent="0.2">
      <c r="A26" s="42" t="s">
        <v>51</v>
      </c>
      <c r="B26" s="43">
        <v>44</v>
      </c>
      <c r="C26" s="43">
        <v>13</v>
      </c>
      <c r="E26" s="42" t="s">
        <v>51</v>
      </c>
      <c r="F26" s="43">
        <v>66</v>
      </c>
      <c r="G26" s="43">
        <v>54</v>
      </c>
      <c r="I26" s="42" t="s">
        <v>51</v>
      </c>
      <c r="J26" s="20">
        <v>0.66666666666666663</v>
      </c>
      <c r="K26" s="20">
        <v>0.24074074074074073</v>
      </c>
    </row>
    <row r="27" spans="1:11" x14ac:dyDescent="0.2">
      <c r="A27" s="42" t="s">
        <v>52</v>
      </c>
      <c r="B27" s="43">
        <v>228</v>
      </c>
      <c r="C27" s="43">
        <v>166</v>
      </c>
      <c r="E27" s="42" t="s">
        <v>52</v>
      </c>
      <c r="F27" s="43">
        <v>299</v>
      </c>
      <c r="G27" s="43">
        <v>329</v>
      </c>
      <c r="I27" s="42" t="s">
        <v>52</v>
      </c>
      <c r="J27" s="20">
        <v>0.76254180602006694</v>
      </c>
      <c r="K27" s="20">
        <v>0.50455927051671734</v>
      </c>
    </row>
    <row r="28" spans="1:11" x14ac:dyDescent="0.2">
      <c r="A28" s="42" t="s">
        <v>53</v>
      </c>
      <c r="B28" s="43">
        <v>432</v>
      </c>
      <c r="C28" s="43">
        <v>207</v>
      </c>
      <c r="E28" s="42" t="s">
        <v>53</v>
      </c>
      <c r="F28" s="43">
        <v>547</v>
      </c>
      <c r="G28" s="43">
        <v>446</v>
      </c>
      <c r="I28" s="42" t="s">
        <v>53</v>
      </c>
      <c r="J28" s="20">
        <v>0.78976234003656309</v>
      </c>
      <c r="K28" s="20">
        <v>0.4641255605381166</v>
      </c>
    </row>
    <row r="29" spans="1:11" x14ac:dyDescent="0.2">
      <c r="A29" s="42" t="s">
        <v>54</v>
      </c>
      <c r="B29" s="43">
        <v>219</v>
      </c>
      <c r="C29" s="43">
        <v>82</v>
      </c>
      <c r="E29" s="42" t="s">
        <v>54</v>
      </c>
      <c r="F29" s="43">
        <v>315</v>
      </c>
      <c r="G29" s="43">
        <v>225</v>
      </c>
      <c r="I29" s="42" t="s">
        <v>54</v>
      </c>
      <c r="J29" s="20">
        <v>0.69523809523809521</v>
      </c>
      <c r="K29" s="20">
        <v>0.36444444444444446</v>
      </c>
    </row>
    <row r="30" spans="1:11" x14ac:dyDescent="0.2">
      <c r="A30" s="44" t="s">
        <v>66</v>
      </c>
      <c r="B30" s="45">
        <v>4280</v>
      </c>
      <c r="C30" s="45">
        <v>1903</v>
      </c>
      <c r="E30" s="44" t="s">
        <v>66</v>
      </c>
      <c r="F30" s="45">
        <v>7206</v>
      </c>
      <c r="G30" s="45">
        <v>6643</v>
      </c>
      <c r="I30" s="44" t="s">
        <v>66</v>
      </c>
      <c r="J30" s="46">
        <v>0.59394948653899526</v>
      </c>
      <c r="K30" s="46">
        <v>0.28646695769983443</v>
      </c>
    </row>
    <row r="31" spans="1:11" x14ac:dyDescent="0.2">
      <c r="A31" s="16" t="s">
        <v>97</v>
      </c>
    </row>
    <row r="32" spans="1:11" x14ac:dyDescent="0.2">
      <c r="A32" s="16" t="s">
        <v>84</v>
      </c>
    </row>
    <row r="33" spans="1:1" x14ac:dyDescent="0.2">
      <c r="A33" s="16" t="s">
        <v>89</v>
      </c>
    </row>
    <row r="34" spans="1:1" x14ac:dyDescent="0.2">
      <c r="A34" s="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35" sqref="A35"/>
    </sheetView>
  </sheetViews>
  <sheetFormatPr baseColWidth="10" defaultRowHeight="12.75" x14ac:dyDescent="0.2"/>
  <cols>
    <col min="1" max="1" width="34.7109375" style="15" customWidth="1"/>
    <col min="2" max="4" width="11.42578125" style="15"/>
    <col min="5" max="5" width="29.42578125" style="15" bestFit="1" customWidth="1"/>
    <col min="6" max="8" width="11.42578125" style="15"/>
    <col min="9" max="9" width="35" style="15" bestFit="1" customWidth="1"/>
    <col min="10" max="16384" width="11.42578125" style="15"/>
  </cols>
  <sheetData>
    <row r="1" spans="1:1" x14ac:dyDescent="0.2">
      <c r="A1" s="12" t="s">
        <v>79</v>
      </c>
    </row>
    <row r="2" spans="1:1" x14ac:dyDescent="0.2">
      <c r="A2" s="9"/>
    </row>
    <row r="20" spans="1:11" x14ac:dyDescent="0.2">
      <c r="A20" s="41" t="s">
        <v>70</v>
      </c>
      <c r="B20" s="18" t="s">
        <v>40</v>
      </c>
      <c r="C20" s="18" t="s">
        <v>41</v>
      </c>
      <c r="E20" s="41" t="s">
        <v>68</v>
      </c>
      <c r="F20" s="18" t="s">
        <v>40</v>
      </c>
      <c r="G20" s="18" t="s">
        <v>41</v>
      </c>
      <c r="I20" s="41" t="s">
        <v>71</v>
      </c>
      <c r="J20" s="18" t="s">
        <v>40</v>
      </c>
      <c r="K20" s="18" t="s">
        <v>41</v>
      </c>
    </row>
    <row r="21" spans="1:11" x14ac:dyDescent="0.2">
      <c r="A21" s="42" t="s">
        <v>46</v>
      </c>
      <c r="B21" s="43">
        <v>20</v>
      </c>
      <c r="C21" s="43">
        <v>101</v>
      </c>
      <c r="E21" s="42" t="s">
        <v>46</v>
      </c>
      <c r="F21" s="43">
        <v>3578</v>
      </c>
      <c r="G21" s="43">
        <v>3033</v>
      </c>
      <c r="I21" s="42" t="s">
        <v>46</v>
      </c>
      <c r="J21" s="71">
        <v>5.5897149245388482E-3</v>
      </c>
      <c r="K21" s="71">
        <v>3.3300362677217275E-2</v>
      </c>
    </row>
    <row r="22" spans="1:11" x14ac:dyDescent="0.2">
      <c r="A22" s="42" t="s">
        <v>47</v>
      </c>
      <c r="B22" s="43">
        <v>24</v>
      </c>
      <c r="C22" s="43">
        <v>112</v>
      </c>
      <c r="E22" s="42" t="s">
        <v>47</v>
      </c>
      <c r="F22" s="43">
        <v>1382</v>
      </c>
      <c r="G22" s="43">
        <v>1180</v>
      </c>
      <c r="I22" s="42" t="s">
        <v>47</v>
      </c>
      <c r="J22" s="20">
        <v>1.7366136034732273E-2</v>
      </c>
      <c r="K22" s="20">
        <v>9.4915254237288138E-2</v>
      </c>
    </row>
    <row r="23" spans="1:11" x14ac:dyDescent="0.2">
      <c r="A23" s="42" t="s">
        <v>48</v>
      </c>
      <c r="B23" s="43">
        <v>44</v>
      </c>
      <c r="C23" s="43">
        <v>379</v>
      </c>
      <c r="E23" s="42" t="s">
        <v>48</v>
      </c>
      <c r="F23" s="43">
        <v>757</v>
      </c>
      <c r="G23" s="43">
        <v>1096</v>
      </c>
      <c r="I23" s="42" t="s">
        <v>48</v>
      </c>
      <c r="J23" s="20">
        <v>5.8124174372523117E-2</v>
      </c>
      <c r="K23" s="20">
        <v>0.34580291970802918</v>
      </c>
    </row>
    <row r="24" spans="1:11" x14ac:dyDescent="0.2">
      <c r="A24" s="42" t="s">
        <v>49</v>
      </c>
      <c r="B24" s="43">
        <v>37</v>
      </c>
      <c r="C24" s="43">
        <v>68</v>
      </c>
      <c r="E24" s="42" t="s">
        <v>49</v>
      </c>
      <c r="F24" s="43">
        <v>183</v>
      </c>
      <c r="G24" s="43">
        <v>178</v>
      </c>
      <c r="I24" s="42" t="s">
        <v>49</v>
      </c>
      <c r="J24" s="20">
        <v>0.20218579234972678</v>
      </c>
      <c r="K24" s="20">
        <v>0.38202247191011235</v>
      </c>
    </row>
    <row r="25" spans="1:11" x14ac:dyDescent="0.2">
      <c r="A25" s="42" t="s">
        <v>50</v>
      </c>
      <c r="B25" s="43">
        <v>19</v>
      </c>
      <c r="C25" s="43">
        <v>58</v>
      </c>
      <c r="E25" s="42" t="s">
        <v>50</v>
      </c>
      <c r="F25" s="43">
        <v>79</v>
      </c>
      <c r="G25" s="43">
        <v>102</v>
      </c>
      <c r="I25" s="42" t="s">
        <v>50</v>
      </c>
      <c r="J25" s="20">
        <v>0.24050632911392406</v>
      </c>
      <c r="K25" s="20">
        <v>0.56862745098039214</v>
      </c>
    </row>
    <row r="26" spans="1:11" x14ac:dyDescent="0.2">
      <c r="A26" s="42" t="s">
        <v>51</v>
      </c>
      <c r="B26" s="43">
        <v>4</v>
      </c>
      <c r="C26" s="43">
        <v>16</v>
      </c>
      <c r="E26" s="42" t="s">
        <v>51</v>
      </c>
      <c r="F26" s="43">
        <v>66</v>
      </c>
      <c r="G26" s="43">
        <v>54</v>
      </c>
      <c r="I26" s="42" t="s">
        <v>51</v>
      </c>
      <c r="J26" s="20">
        <v>6.0606060606060608E-2</v>
      </c>
      <c r="K26" s="20">
        <v>0.29629629629629628</v>
      </c>
    </row>
    <row r="27" spans="1:11" x14ac:dyDescent="0.2">
      <c r="A27" s="42" t="s">
        <v>52</v>
      </c>
      <c r="B27" s="43">
        <v>43</v>
      </c>
      <c r="C27" s="43">
        <v>177</v>
      </c>
      <c r="E27" s="42" t="s">
        <v>52</v>
      </c>
      <c r="F27" s="43">
        <v>299</v>
      </c>
      <c r="G27" s="43">
        <v>329</v>
      </c>
      <c r="I27" s="42" t="s">
        <v>52</v>
      </c>
      <c r="J27" s="20">
        <v>0.14381270903010032</v>
      </c>
      <c r="K27" s="20">
        <v>0.53799392097264442</v>
      </c>
    </row>
    <row r="28" spans="1:11" x14ac:dyDescent="0.2">
      <c r="A28" s="42" t="s">
        <v>53</v>
      </c>
      <c r="B28" s="43">
        <v>26</v>
      </c>
      <c r="C28" s="43">
        <v>115</v>
      </c>
      <c r="E28" s="42" t="s">
        <v>53</v>
      </c>
      <c r="F28" s="43">
        <v>547</v>
      </c>
      <c r="G28" s="43">
        <v>446</v>
      </c>
      <c r="I28" s="42" t="s">
        <v>53</v>
      </c>
      <c r="J28" s="20">
        <v>4.7531992687385741E-2</v>
      </c>
      <c r="K28" s="20">
        <v>0.25784753363228702</v>
      </c>
    </row>
    <row r="29" spans="1:11" x14ac:dyDescent="0.2">
      <c r="A29" s="42" t="s">
        <v>54</v>
      </c>
      <c r="B29" s="43">
        <v>16</v>
      </c>
      <c r="C29" s="43">
        <v>43</v>
      </c>
      <c r="E29" s="42" t="s">
        <v>54</v>
      </c>
      <c r="F29" s="43">
        <v>315</v>
      </c>
      <c r="G29" s="43">
        <v>225</v>
      </c>
      <c r="I29" s="42" t="s">
        <v>54</v>
      </c>
      <c r="J29" s="20">
        <v>5.0793650793650794E-2</v>
      </c>
      <c r="K29" s="20">
        <v>0.19111111111111112</v>
      </c>
    </row>
    <row r="30" spans="1:11" x14ac:dyDescent="0.2">
      <c r="A30" s="44" t="s">
        <v>66</v>
      </c>
      <c r="B30" s="45">
        <v>233</v>
      </c>
      <c r="C30" s="45">
        <v>1069</v>
      </c>
      <c r="E30" s="44" t="s">
        <v>66</v>
      </c>
      <c r="F30" s="45">
        <v>7206</v>
      </c>
      <c r="G30" s="45">
        <v>6643</v>
      </c>
      <c r="I30" s="44" t="s">
        <v>66</v>
      </c>
      <c r="J30" s="46">
        <v>3.2334165972800442E-2</v>
      </c>
      <c r="K30" s="46">
        <v>0.1609212705103116</v>
      </c>
    </row>
    <row r="31" spans="1:11" x14ac:dyDescent="0.2">
      <c r="A31" s="16" t="s">
        <v>98</v>
      </c>
    </row>
    <row r="32" spans="1:11" x14ac:dyDescent="0.2">
      <c r="A32" s="16" t="s">
        <v>84</v>
      </c>
    </row>
    <row r="33" spans="1:1" x14ac:dyDescent="0.2">
      <c r="A33" s="16" t="s">
        <v>89</v>
      </c>
    </row>
    <row r="34" spans="1:1" x14ac:dyDescent="0.2">
      <c r="A34" s="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C3" sqref="C3:E11"/>
    </sheetView>
  </sheetViews>
  <sheetFormatPr baseColWidth="10" defaultRowHeight="12.75" x14ac:dyDescent="0.2"/>
  <cols>
    <col min="1" max="1" width="8.5703125" style="15" bestFit="1" customWidth="1"/>
    <col min="2" max="2" width="30.140625" style="15" bestFit="1" customWidth="1"/>
    <col min="3" max="16384" width="11.42578125" style="15"/>
  </cols>
  <sheetData>
    <row r="1" spans="1:5" ht="13.5" thickBot="1" x14ac:dyDescent="0.25">
      <c r="A1" s="8" t="s">
        <v>78</v>
      </c>
    </row>
    <row r="2" spans="1:5" ht="13.5" thickBot="1" x14ac:dyDescent="0.25">
      <c r="A2" s="9"/>
      <c r="C2" s="47" t="s">
        <v>75</v>
      </c>
      <c r="D2" s="51" t="s">
        <v>76</v>
      </c>
      <c r="E2" s="52" t="s">
        <v>77</v>
      </c>
    </row>
    <row r="3" spans="1:5" x14ac:dyDescent="0.2">
      <c r="A3" s="82" t="s">
        <v>40</v>
      </c>
      <c r="B3" s="48" t="s">
        <v>73</v>
      </c>
      <c r="C3" s="73">
        <v>6754</v>
      </c>
      <c r="D3" s="74">
        <v>452</v>
      </c>
      <c r="E3" s="60">
        <f>D3/(C3+D3)</f>
        <v>6.2725506522342489E-2</v>
      </c>
    </row>
    <row r="4" spans="1:5" x14ac:dyDescent="0.2">
      <c r="A4" s="83"/>
      <c r="B4" s="49" t="s">
        <v>72</v>
      </c>
      <c r="C4" s="75">
        <v>215362</v>
      </c>
      <c r="D4" s="76">
        <v>21723</v>
      </c>
      <c r="E4" s="61">
        <f>D4/(C4+D4)</f>
        <v>9.1625366429761476E-2</v>
      </c>
    </row>
    <row r="5" spans="1:5" ht="13.5" thickBot="1" x14ac:dyDescent="0.25">
      <c r="A5" s="84"/>
      <c r="B5" s="50" t="s">
        <v>74</v>
      </c>
      <c r="C5" s="58">
        <f>C3/C4</f>
        <v>3.136115006361382E-2</v>
      </c>
      <c r="D5" s="59">
        <f>D3/D4</f>
        <v>2.0807439119826913E-2</v>
      </c>
      <c r="E5" s="53"/>
    </row>
    <row r="6" spans="1:5" x14ac:dyDescent="0.2">
      <c r="A6" s="82" t="s">
        <v>41</v>
      </c>
      <c r="B6" s="48" t="s">
        <v>73</v>
      </c>
      <c r="C6" s="73">
        <v>5962</v>
      </c>
      <c r="D6" s="74">
        <v>681</v>
      </c>
      <c r="E6" s="60">
        <f>D6/(C6+D6)</f>
        <v>0.10251392443173266</v>
      </c>
    </row>
    <row r="7" spans="1:5" x14ac:dyDescent="0.2">
      <c r="A7" s="83"/>
      <c r="B7" s="49" t="s">
        <v>72</v>
      </c>
      <c r="C7" s="75">
        <v>177716</v>
      </c>
      <c r="D7" s="76">
        <v>30539</v>
      </c>
      <c r="E7" s="61">
        <f>D7/(C7+D7)</f>
        <v>0.1466423375189071</v>
      </c>
    </row>
    <row r="8" spans="1:5" ht="13.5" thickBot="1" x14ac:dyDescent="0.25">
      <c r="A8" s="84"/>
      <c r="B8" s="50" t="s">
        <v>74</v>
      </c>
      <c r="C8" s="58">
        <f>C6/C7</f>
        <v>3.3547907897994556E-2</v>
      </c>
      <c r="D8" s="59">
        <f>D6/D7</f>
        <v>2.2299354923212941E-2</v>
      </c>
      <c r="E8" s="53"/>
    </row>
    <row r="9" spans="1:5" x14ac:dyDescent="0.2">
      <c r="A9" s="82" t="s">
        <v>9</v>
      </c>
      <c r="B9" s="48" t="s">
        <v>73</v>
      </c>
      <c r="C9" s="54">
        <f>C6+C3</f>
        <v>12716</v>
      </c>
      <c r="D9" s="55">
        <f>D3+D6</f>
        <v>1133</v>
      </c>
      <c r="E9" s="60">
        <f>D9/(C9+D9)</f>
        <v>8.18109610802224E-2</v>
      </c>
    </row>
    <row r="10" spans="1:5" x14ac:dyDescent="0.2">
      <c r="A10" s="83"/>
      <c r="B10" s="49" t="s">
        <v>72</v>
      </c>
      <c r="C10" s="56">
        <f>C4+C7</f>
        <v>393078</v>
      </c>
      <c r="D10" s="57">
        <f>D4+D7</f>
        <v>52262</v>
      </c>
      <c r="E10" s="61">
        <f>D10/(C10+D10)</f>
        <v>0.11735303363722099</v>
      </c>
    </row>
    <row r="11" spans="1:5" ht="13.5" thickBot="1" x14ac:dyDescent="0.25">
      <c r="A11" s="84"/>
      <c r="B11" s="50" t="s">
        <v>74</v>
      </c>
      <c r="C11" s="58">
        <f>C9/C10</f>
        <v>3.2349813523015788E-2</v>
      </c>
      <c r="D11" s="59">
        <f>D9/D10</f>
        <v>2.1679231564042709E-2</v>
      </c>
      <c r="E11" s="53"/>
    </row>
    <row r="12" spans="1:5" x14ac:dyDescent="0.2">
      <c r="A12" s="16" t="s">
        <v>99</v>
      </c>
    </row>
    <row r="13" spans="1:5" x14ac:dyDescent="0.2">
      <c r="A13" s="16" t="s">
        <v>84</v>
      </c>
    </row>
    <row r="14" spans="1:5" x14ac:dyDescent="0.2">
      <c r="A14" s="16" t="s">
        <v>89</v>
      </c>
    </row>
    <row r="15" spans="1:5" x14ac:dyDescent="0.2">
      <c r="A15" s="9"/>
    </row>
  </sheetData>
  <mergeCells count="3">
    <mergeCell ref="A3:A5"/>
    <mergeCell ref="A6:A8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Figure 1</vt:lpstr>
      <vt:lpstr>Figures 2 et 3</vt:lpstr>
      <vt:lpstr>Figure 4</vt:lpstr>
      <vt:lpstr>Figure 5</vt:lpstr>
      <vt:lpstr>Figure 6</vt:lpstr>
      <vt:lpstr>Figure 7</vt:lpstr>
      <vt:lpstr>Figure 8</vt:lpstr>
      <vt:lpstr>Figure 9</vt:lpstr>
      <vt:lpstr>Figure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2022-08-16T12:16:55Z</dcterms:modified>
</cp:coreProperties>
</file>