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DEP\DEP\PUBLICATIONS\STATS_INFOS\en_cours_de_redaction\Parcours des bacheliers 2016 inscrits en Dut dans l’académie d’Orléans –Tours\"/>
    </mc:Choice>
  </mc:AlternateContent>
  <bookViews>
    <workbookView xWindow="0" yWindow="0" windowWidth="28800" windowHeight="12300" activeTab="7"/>
  </bookViews>
  <sheets>
    <sheet name="Tableau 1" sheetId="1" r:id="rId1"/>
    <sheet name="Tableau 2" sheetId="2" r:id="rId2"/>
    <sheet name="Graphique 1" sheetId="3" r:id="rId3"/>
    <sheet name="Graphique 2" sheetId="4" r:id="rId4"/>
    <sheet name="Graphique 3" sheetId="5" r:id="rId5"/>
    <sheet name="Graphique 4" sheetId="6" r:id="rId6"/>
    <sheet name="Tableau 3" sheetId="7" r:id="rId7"/>
    <sheet name="Méthodologie et glossaire" sheetId="8" r:id="rId8"/>
  </sheets>
  <definedNames>
    <definedName name="Cohorte_2018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7" l="1"/>
  <c r="I27" i="7" s="1"/>
  <c r="I26" i="7"/>
  <c r="H26" i="7"/>
  <c r="I25" i="7"/>
  <c r="I24" i="7"/>
  <c r="I23" i="7"/>
  <c r="I22" i="7"/>
  <c r="I21" i="7"/>
  <c r="I20" i="7"/>
  <c r="I19" i="7"/>
  <c r="I18" i="7"/>
  <c r="H18" i="7"/>
  <c r="I17" i="7"/>
  <c r="I16" i="7"/>
  <c r="I15" i="7"/>
  <c r="I14" i="7"/>
  <c r="I13" i="7"/>
  <c r="I12" i="7"/>
  <c r="I11" i="7"/>
  <c r="I10" i="7"/>
  <c r="I9" i="7"/>
  <c r="I8" i="7"/>
  <c r="I7" i="7"/>
</calcChain>
</file>

<file path=xl/sharedStrings.xml><?xml version="1.0" encoding="utf-8"?>
<sst xmlns="http://schemas.openxmlformats.org/spreadsheetml/2006/main" count="114" uniqueCount="74">
  <si>
    <t>Part des inscrits</t>
  </si>
  <si>
    <t xml:space="preserve">Taux de passage </t>
  </si>
  <si>
    <t xml:space="preserve">Taux de réussite en 2 ans </t>
  </si>
  <si>
    <t xml:space="preserve">Taux de réussite en 2 ou 3 ans </t>
  </si>
  <si>
    <t>Série de baccalauréat</t>
  </si>
  <si>
    <t>Académie</t>
  </si>
  <si>
    <t>France</t>
  </si>
  <si>
    <t>Littéraire</t>
  </si>
  <si>
    <t>Economique</t>
  </si>
  <si>
    <t>Scientifique</t>
  </si>
  <si>
    <t>Ensemble général</t>
  </si>
  <si>
    <t>STMG</t>
  </si>
  <si>
    <t>Autres bac techno.</t>
  </si>
  <si>
    <t>Ensemble bac techno.</t>
  </si>
  <si>
    <t>Essemble bac professionnel</t>
  </si>
  <si>
    <t>Ensemble</t>
  </si>
  <si>
    <r>
      <t xml:space="preserve">Tableau 1 :  </t>
    </r>
    <r>
      <rPr>
        <b/>
        <sz val="10"/>
        <color rgb="FF000000"/>
        <rFont val="Arial Narrow"/>
        <family val="2"/>
      </rPr>
      <t>Réussite en DUT des néo-bacheliers 2016 inscrits à la rentrée 2016 selon la filière de baccalauréat dans l’académie et en France .</t>
    </r>
  </si>
  <si>
    <t>Lecture : 25,9 % des inscrits en DUT dans l’académie sont détenteurs d’un baccalauréat économique, 85,2 % de ces bacheliers économiques de l’académie ont obtenu leur diplôme en 2 ou 3 ans.</t>
  </si>
  <si>
    <t>Sources : MENSRI-SIES , SISE.</t>
  </si>
  <si>
    <t>Taux de réussite en 2 ou 3ans</t>
  </si>
  <si>
    <t>Mention obtenue</t>
  </si>
  <si>
    <t>Très bien</t>
  </si>
  <si>
    <t>Bien</t>
  </si>
  <si>
    <t>Assez bien</t>
  </si>
  <si>
    <t>Passable 1ere gr.</t>
  </si>
  <si>
    <t>Passable 2nd gr.</t>
  </si>
  <si>
    <t>Inconnue</t>
  </si>
  <si>
    <r>
      <t xml:space="preserve">Tableau 2 :  </t>
    </r>
    <r>
      <rPr>
        <b/>
        <sz val="10"/>
        <color rgb="FF000000"/>
        <rFont val="Arial Narrow"/>
        <family val="2"/>
      </rPr>
      <t>Réussite en DUT des néo-bacheliers 2016 inscrits à la rentrée 2016 selon la mention obtenue au baccalauréat dans l’académie et en France .</t>
    </r>
  </si>
  <si>
    <t xml:space="preserve">Lecture : Parmi les inscrits en DUT dans l’académie, 5,4 % ont obtenu une mention Très bien. 89,6 % des étudiants qui ont obtenu une mention très bien au baccalauréat  ont obtenu leur diplôme en 2 ou 3 ans. </t>
  </si>
  <si>
    <r>
      <t xml:space="preserve">Graphique 1 :  </t>
    </r>
    <r>
      <rPr>
        <b/>
        <sz val="10"/>
        <color rgb="FF000000"/>
        <rFont val="Arial Narrow"/>
        <family val="2"/>
      </rPr>
      <t>Répartitions des genres des bacheliers 2016 inscrits en première année de DUT à la rentrée 2016 dans l’académie et en France .</t>
    </r>
  </si>
  <si>
    <t xml:space="preserve">Lecture : 37,8 % des inscrits en DUT dans l’académie sont des femmes. </t>
  </si>
  <si>
    <r>
      <t xml:space="preserve">Graphique 2 :  </t>
    </r>
    <r>
      <rPr>
        <b/>
        <sz val="10"/>
        <color rgb="FF000000"/>
        <rFont val="Arial Narrow"/>
        <family val="2"/>
      </rPr>
      <t>Réussite en DUT selon le genre des bacheliers 2016 inscrits en première année de DUT à la rentrée 2016 dans l’académie et en France .</t>
    </r>
  </si>
  <si>
    <t>Lecture : 81,0 % des femmes de l’académie obtiennent leur diplôme en 2 ou 3 ans.</t>
  </si>
  <si>
    <r>
      <t xml:space="preserve">Graphique 3 :  </t>
    </r>
    <r>
      <rPr>
        <b/>
        <sz val="10"/>
        <color rgb="FF000000"/>
        <rFont val="Arial Narrow"/>
        <family val="2"/>
      </rPr>
      <t>Répartitions des PCS des bacheliers 2016 inscrits en première année de DUT à la rentrée 2016 dans l’académie et en France.</t>
    </r>
  </si>
  <si>
    <t>Lecture : 34,2 % des inscrits en DUT dans l’académie sont issus d’un milieu très favorisé.</t>
  </si>
  <si>
    <r>
      <t xml:space="preserve">Graphique 4 :  </t>
    </r>
    <r>
      <rPr>
        <b/>
        <sz val="10"/>
        <color rgb="FF000000"/>
        <rFont val="Arial Narrow"/>
        <family val="2"/>
      </rPr>
      <t>Réussite en DUT selon la PCS des bacheliers 2016 inscrits en première année de DUT à la rentrée 2016 dans l’académie et en France.</t>
    </r>
  </si>
  <si>
    <t>Lecture : 79,4 % des bacheliers issus d’un milieu très favorisé de l’académie obtiennent leur diplôme en 2 ou 3 ans, ce taux est de 80,3 % au niveau national.</t>
  </si>
  <si>
    <t>Spécialité</t>
  </si>
  <si>
    <t>Effectifs</t>
  </si>
  <si>
    <t>%</t>
  </si>
  <si>
    <t>Chimie</t>
  </si>
  <si>
    <t>Genie biologique</t>
  </si>
  <si>
    <t>Genie civil - Construction durable</t>
  </si>
  <si>
    <t>Genie electrique et informatique industrielle</t>
  </si>
  <si>
    <t>Genie industriel et maintenance</t>
  </si>
  <si>
    <t>Genie mecanique et productique</t>
  </si>
  <si>
    <t>Genie thermique et energie</t>
  </si>
  <si>
    <t>Mesures physiques</t>
  </si>
  <si>
    <t>Qualite, logistique industrielle et organisation</t>
  </si>
  <si>
    <t>Reseaux et telecommunications</t>
  </si>
  <si>
    <t>Science et genie des materiaux</t>
  </si>
  <si>
    <t>Total secteur production</t>
  </si>
  <si>
    <t>Carrieres sociales</t>
  </si>
  <si>
    <t>Gestion des entreprises et des administrations</t>
  </si>
  <si>
    <t>Gestion logistique et transport</t>
  </si>
  <si>
    <t>Information communication</t>
  </si>
  <si>
    <t>Informatique</t>
  </si>
  <si>
    <t>Metiers du Multimedia et de L'Internet</t>
  </si>
  <si>
    <t>Techniques de commercialisation</t>
  </si>
  <si>
    <t>Total secteur des services</t>
  </si>
  <si>
    <t>Total général</t>
  </si>
  <si>
    <r>
      <t xml:space="preserve">Tableau 3 :  </t>
    </r>
    <r>
      <rPr>
        <b/>
        <sz val="10"/>
        <color rgb="FF000000"/>
        <rFont val="Arial Narrow"/>
        <family val="2"/>
      </rPr>
      <t>Réussite des néo-bacheliers 2016 inscrits à la rentrée 2016 selon la spécialité choisie dans l’académie.</t>
    </r>
  </si>
  <si>
    <t>Lecture : 2,9 % des inscrits en DUT suivent la spécialité carrières sociales. Parmi les bacheliers qui ont choisi cette spécialité 84,6 % obtiennent leur diplôme en deux ans.</t>
  </si>
  <si>
    <t>Glossaire :</t>
  </si>
  <si>
    <t>BAC ES : baccalauréat économique et social</t>
  </si>
  <si>
    <t>BAC L : baccalauréat littéraire</t>
  </si>
  <si>
    <t>BAC S : baccalauréat scientifique</t>
  </si>
  <si>
    <t>BAC ST2S : baccalauréat technologique sciences et technologies de la santé et du social</t>
  </si>
  <si>
    <t>BAC STI2D : baccalauréat technologique sciences et technologies de l’industrie et du développement durable</t>
  </si>
  <si>
    <t>BAC STMG : baccalauréat technologique sciences et technologies du management et de la gestion</t>
  </si>
  <si>
    <t>BAC Pro : baccalauréat professionnel</t>
  </si>
  <si>
    <t xml:space="preserve">IUT : Institut Universitaire de Technologie </t>
  </si>
  <si>
    <t>Réf. : Stats infos, n° 21.04 © DEP</t>
  </si>
  <si>
    <r>
      <t xml:space="preserve">Méthodologie </t>
    </r>
    <r>
      <rPr>
        <b/>
        <sz val="11"/>
        <color rgb="FFE95D0F"/>
        <rFont val="Arial Narrow"/>
        <family val="2"/>
      </rPr>
      <t xml:space="preserve">:  </t>
    </r>
    <r>
      <rPr>
        <sz val="11"/>
        <color rgb="FF000000"/>
        <rFont val="Arial Narrow"/>
        <family val="2"/>
      </rPr>
      <t xml:space="preserve">Cette note décrit le parcours des nouveaux bacheliers de la session 2016 inscrits en DUT dans l’académie d’Orléans-Tours à la rentrée 2016. Elle concerne les bacheliers généraux, technologiques et professionnels (hors agriculture).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</si>
</sst>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rgb="FF000000"/>
      <name val="Times New Roman"/>
      <family val="1"/>
    </font>
    <font>
      <b/>
      <sz val="10"/>
      <color rgb="FFE95D0F"/>
      <name val="Arial Narrow"/>
      <family val="2"/>
    </font>
    <font>
      <b/>
      <sz val="10"/>
      <color rgb="FF000000"/>
      <name val="Arial Narrow"/>
      <family val="2"/>
    </font>
    <font>
      <sz val="9"/>
      <color rgb="FF000000"/>
      <name val="Arial Narrow"/>
      <family val="2"/>
    </font>
    <font>
      <sz val="10"/>
      <color rgb="FF000000"/>
      <name val="Arial Narrow"/>
      <family val="2"/>
    </font>
    <font>
      <i/>
      <sz val="10"/>
      <color rgb="FF000000"/>
      <name val="Calibri"/>
      <family val="2"/>
      <scheme val="minor"/>
    </font>
    <font>
      <b/>
      <u/>
      <sz val="11"/>
      <color rgb="FFE95D0F"/>
      <name val="Arial Narrow"/>
      <family val="2"/>
    </font>
    <font>
      <b/>
      <sz val="11"/>
      <color rgb="FFE95D0F"/>
      <name val="Arial Narrow"/>
      <family val="2"/>
    </font>
    <font>
      <sz val="11"/>
      <color rgb="FF000000"/>
      <name val="Arial Narrow"/>
      <family val="2"/>
    </font>
    <font>
      <sz val="11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E95D0F"/>
        <bgColor indexed="64"/>
      </patternFill>
    </fill>
    <fill>
      <patternFill patternType="solid">
        <fgColor rgb="FFF9BE9D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 applyAlignment="1">
      <alignment wrapText="1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wrapText="1"/>
    </xf>
    <xf numFmtId="164" fontId="2" fillId="0" borderId="7" xfId="1" applyNumberFormat="1" applyFont="1" applyBorder="1" applyAlignment="1">
      <alignment horizontal="center"/>
    </xf>
    <xf numFmtId="164" fontId="4" fillId="0" borderId="8" xfId="1" applyNumberFormat="1" applyFont="1" applyBorder="1" applyAlignment="1">
      <alignment horizontal="center"/>
    </xf>
    <xf numFmtId="0" fontId="3" fillId="2" borderId="9" xfId="0" applyFont="1" applyFill="1" applyBorder="1" applyAlignment="1">
      <alignment wrapText="1"/>
    </xf>
    <xf numFmtId="164" fontId="2" fillId="0" borderId="10" xfId="1" applyNumberFormat="1" applyFont="1" applyBorder="1" applyAlignment="1">
      <alignment horizontal="center"/>
    </xf>
    <xf numFmtId="164" fontId="4" fillId="0" borderId="11" xfId="1" applyNumberFormat="1" applyFont="1" applyBorder="1" applyAlignment="1">
      <alignment horizontal="center"/>
    </xf>
    <xf numFmtId="164" fontId="2" fillId="3" borderId="10" xfId="1" applyNumberFormat="1" applyFont="1" applyFill="1" applyBorder="1" applyAlignment="1">
      <alignment horizontal="center"/>
    </xf>
    <xf numFmtId="164" fontId="4" fillId="3" borderId="11" xfId="1" applyNumberFormat="1" applyFont="1" applyFill="1" applyBorder="1" applyAlignment="1">
      <alignment horizontal="center"/>
    </xf>
    <xf numFmtId="0" fontId="3" fillId="2" borderId="12" xfId="0" applyFont="1" applyFill="1" applyBorder="1" applyAlignment="1">
      <alignment wrapText="1"/>
    </xf>
    <xf numFmtId="164" fontId="3" fillId="3" borderId="4" xfId="1" applyNumberFormat="1" applyFont="1" applyFill="1" applyBorder="1" applyAlignment="1">
      <alignment horizontal="center"/>
    </xf>
    <xf numFmtId="164" fontId="5" fillId="3" borderId="5" xfId="1" applyNumberFormat="1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 wrapText="1"/>
    </xf>
    <xf numFmtId="164" fontId="2" fillId="0" borderId="13" xfId="1" applyNumberFormat="1" applyFont="1" applyBorder="1" applyAlignment="1">
      <alignment horizontal="center" vertical="center"/>
    </xf>
    <xf numFmtId="164" fontId="4" fillId="0" borderId="13" xfId="1" applyNumberFormat="1" applyFont="1" applyBorder="1" applyAlignment="1">
      <alignment horizontal="center" vertical="center"/>
    </xf>
    <xf numFmtId="0" fontId="3" fillId="2" borderId="9" xfId="0" applyFont="1" applyFill="1" applyBorder="1" applyAlignment="1">
      <alignment vertical="center" wrapText="1"/>
    </xf>
    <xf numFmtId="164" fontId="3" fillId="3" borderId="13" xfId="1" applyNumberFormat="1" applyFont="1" applyFill="1" applyBorder="1" applyAlignment="1">
      <alignment horizontal="center" vertical="center"/>
    </xf>
    <xf numFmtId="164" fontId="5" fillId="3" borderId="13" xfId="1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3" fillId="2" borderId="3" xfId="0" applyFont="1" applyFill="1" applyBorder="1"/>
    <xf numFmtId="0" fontId="2" fillId="0" borderId="6" xfId="0" applyFont="1" applyFill="1" applyBorder="1"/>
    <xf numFmtId="0" fontId="2" fillId="0" borderId="10" xfId="0" applyFont="1" applyBorder="1" applyAlignment="1">
      <alignment horizontal="center" vertical="center"/>
    </xf>
    <xf numFmtId="164" fontId="2" fillId="0" borderId="11" xfId="1" applyNumberFormat="1" applyFont="1" applyBorder="1" applyAlignment="1">
      <alignment horizontal="center" vertical="center"/>
    </xf>
    <xf numFmtId="164" fontId="2" fillId="0" borderId="10" xfId="1" applyNumberFormat="1" applyFont="1" applyBorder="1" applyAlignment="1">
      <alignment horizontal="center" vertical="center"/>
    </xf>
    <xf numFmtId="0" fontId="2" fillId="0" borderId="9" xfId="0" applyFont="1" applyFill="1" applyBorder="1"/>
    <xf numFmtId="164" fontId="2" fillId="0" borderId="11" xfId="1" applyNumberFormat="1" applyFont="1" applyFill="1" applyBorder="1" applyAlignment="1">
      <alignment horizontal="center" vertical="center"/>
    </xf>
    <xf numFmtId="0" fontId="3" fillId="3" borderId="9" xfId="0" applyFont="1" applyFill="1" applyBorder="1"/>
    <xf numFmtId="0" fontId="3" fillId="3" borderId="10" xfId="0" applyFont="1" applyFill="1" applyBorder="1" applyAlignment="1">
      <alignment horizontal="center" vertical="center"/>
    </xf>
    <xf numFmtId="164" fontId="3" fillId="3" borderId="11" xfId="1" applyNumberFormat="1" applyFont="1" applyFill="1" applyBorder="1" applyAlignment="1">
      <alignment horizontal="center" vertical="center"/>
    </xf>
    <xf numFmtId="164" fontId="3" fillId="3" borderId="10" xfId="1" applyNumberFormat="1" applyFont="1" applyFill="1" applyBorder="1" applyAlignment="1">
      <alignment horizontal="center" vertical="center"/>
    </xf>
    <xf numFmtId="0" fontId="3" fillId="3" borderId="12" xfId="0" applyFont="1" applyFill="1" applyBorder="1"/>
    <xf numFmtId="0" fontId="3" fillId="3" borderId="4" xfId="0" applyFont="1" applyFill="1" applyBorder="1" applyAlignment="1">
      <alignment horizontal="center" vertical="center"/>
    </xf>
    <xf numFmtId="164" fontId="3" fillId="3" borderId="5" xfId="1" applyNumberFormat="1" applyFont="1" applyFill="1" applyBorder="1" applyAlignment="1">
      <alignment horizontal="center" vertical="center"/>
    </xf>
    <xf numFmtId="164" fontId="3" fillId="3" borderId="4" xfId="1" applyNumberFormat="1" applyFont="1" applyFill="1" applyBorder="1" applyAlignment="1">
      <alignment horizontal="center" vertical="center"/>
    </xf>
    <xf numFmtId="0" fontId="11" fillId="0" borderId="0" xfId="0" applyFont="1"/>
    <xf numFmtId="0" fontId="14" fillId="0" borderId="0" xfId="0" applyFont="1" applyAlignment="1">
      <alignment horizontal="left" vertical="center"/>
    </xf>
    <xf numFmtId="0" fontId="0" fillId="0" borderId="0" xfId="0" applyFont="1"/>
    <xf numFmtId="0" fontId="12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12" fillId="0" borderId="0" xfId="0" applyFont="1" applyAlignment="1">
      <alignment horizontal="left" vertical="center" wrapText="1"/>
    </xf>
    <xf numFmtId="0" fontId="4" fillId="0" borderId="0" xfId="0" applyFont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4</xdr:col>
      <xdr:colOff>103905</xdr:colOff>
      <xdr:row>18</xdr:row>
      <xdr:rowOff>88631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2000"/>
          <a:ext cx="3151905" cy="2755631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9</xdr:col>
      <xdr:colOff>85616</xdr:colOff>
      <xdr:row>18</xdr:row>
      <xdr:rowOff>119113</xdr:rowOff>
    </xdr:to>
    <xdr:pic>
      <xdr:nvPicPr>
        <xdr:cNvPr id="8" name="Image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0000" y="762000"/>
          <a:ext cx="3133616" cy="27861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6</xdr:col>
      <xdr:colOff>12589</xdr:colOff>
      <xdr:row>17</xdr:row>
      <xdr:rowOff>88631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429000"/>
          <a:ext cx="4584589" cy="275563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</xdr:row>
      <xdr:rowOff>123825</xdr:rowOff>
    </xdr:from>
    <xdr:to>
      <xdr:col>3</xdr:col>
      <xdr:colOff>19050</xdr:colOff>
      <xdr:row>15</xdr:row>
      <xdr:rowOff>28575</xdr:rowOff>
    </xdr:to>
    <xdr:pic>
      <xdr:nvPicPr>
        <xdr:cNvPr id="3" name="Imag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504825"/>
          <a:ext cx="2200275" cy="2381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142875</xdr:colOff>
      <xdr:row>2</xdr:row>
      <xdr:rowOff>123825</xdr:rowOff>
    </xdr:from>
    <xdr:to>
      <xdr:col>6</xdr:col>
      <xdr:colOff>57150</xdr:colOff>
      <xdr:row>15</xdr:row>
      <xdr:rowOff>28575</xdr:rowOff>
    </xdr:to>
    <xdr:pic>
      <xdr:nvPicPr>
        <xdr:cNvPr id="5" name="Imag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504825"/>
          <a:ext cx="2200275" cy="2381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7</xdr:col>
      <xdr:colOff>195551</xdr:colOff>
      <xdr:row>20</xdr:row>
      <xdr:rowOff>102398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1500"/>
          <a:ext cx="5529551" cy="3340898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16</xdr:col>
      <xdr:colOff>201714</xdr:colOff>
      <xdr:row>20</xdr:row>
      <xdr:rowOff>102398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0" y="571500"/>
          <a:ext cx="6297714" cy="33408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A18" sqref="A18"/>
    </sheetView>
  </sheetViews>
  <sheetFormatPr baseColWidth="10" defaultRowHeight="15" x14ac:dyDescent="0.25"/>
  <cols>
    <col min="1" max="1" width="15" customWidth="1"/>
    <col min="2" max="9" width="13.42578125" customWidth="1"/>
  </cols>
  <sheetData>
    <row r="1" spans="1:9" x14ac:dyDescent="0.25">
      <c r="A1" s="18" t="s">
        <v>16</v>
      </c>
    </row>
    <row r="2" spans="1:9" ht="15.75" thickBot="1" x14ac:dyDescent="0.3">
      <c r="A2" s="19"/>
    </row>
    <row r="3" spans="1:9" ht="17.25" thickBot="1" x14ac:dyDescent="0.35">
      <c r="A3" s="1"/>
      <c r="B3" s="52" t="s">
        <v>0</v>
      </c>
      <c r="C3" s="53"/>
      <c r="D3" s="52" t="s">
        <v>1</v>
      </c>
      <c r="E3" s="53"/>
      <c r="F3" s="2" t="s">
        <v>2</v>
      </c>
      <c r="G3" s="3"/>
      <c r="H3" s="2" t="s">
        <v>3</v>
      </c>
      <c r="I3" s="3"/>
    </row>
    <row r="4" spans="1:9" ht="33.75" thickBot="1" x14ac:dyDescent="0.35">
      <c r="A4" s="4" t="s">
        <v>4</v>
      </c>
      <c r="B4" s="5" t="s">
        <v>5</v>
      </c>
      <c r="C4" s="6" t="s">
        <v>6</v>
      </c>
      <c r="D4" s="5" t="s">
        <v>5</v>
      </c>
      <c r="E4" s="6" t="s">
        <v>6</v>
      </c>
      <c r="F4" s="5" t="s">
        <v>5</v>
      </c>
      <c r="G4" s="6" t="s">
        <v>6</v>
      </c>
      <c r="H4" s="5" t="s">
        <v>5</v>
      </c>
      <c r="I4" s="6" t="s">
        <v>6</v>
      </c>
    </row>
    <row r="5" spans="1:9" ht="16.5" x14ac:dyDescent="0.3">
      <c r="A5" s="7" t="s">
        <v>7</v>
      </c>
      <c r="B5" s="8">
        <v>1.3950892857142858E-2</v>
      </c>
      <c r="C5" s="9">
        <v>0.02</v>
      </c>
      <c r="D5" s="8">
        <v>0.84</v>
      </c>
      <c r="E5" s="9">
        <v>0.77200000000000002</v>
      </c>
      <c r="F5" s="8">
        <v>0.8</v>
      </c>
      <c r="G5" s="9">
        <v>0.72299999999999998</v>
      </c>
      <c r="H5" s="8">
        <v>0.88</v>
      </c>
      <c r="I5" s="9">
        <v>0.78</v>
      </c>
    </row>
    <row r="6" spans="1:9" ht="33" x14ac:dyDescent="0.3">
      <c r="A6" s="10" t="s">
        <v>8</v>
      </c>
      <c r="B6" s="11">
        <v>0.25948660714285715</v>
      </c>
      <c r="C6" s="12">
        <v>0.24</v>
      </c>
      <c r="D6" s="11">
        <v>0.81075268817204305</v>
      </c>
      <c r="E6" s="12">
        <v>0.83</v>
      </c>
      <c r="F6" s="11">
        <v>0.76989247311827957</v>
      </c>
      <c r="G6" s="12">
        <v>0.79400000000000004</v>
      </c>
      <c r="H6" s="11">
        <v>0.85199999999999998</v>
      </c>
      <c r="I6" s="12">
        <v>0.85499999999999998</v>
      </c>
    </row>
    <row r="7" spans="1:9" ht="16.5" x14ac:dyDescent="0.3">
      <c r="A7" s="10" t="s">
        <v>9</v>
      </c>
      <c r="B7" s="11">
        <v>0.42801339285714285</v>
      </c>
      <c r="C7" s="12">
        <v>0.41199999999999998</v>
      </c>
      <c r="D7" s="11">
        <v>0.84093872229465449</v>
      </c>
      <c r="E7" s="12">
        <v>0.80900000000000005</v>
      </c>
      <c r="F7" s="11">
        <v>0.80704041720990871</v>
      </c>
      <c r="G7" s="12">
        <v>0.75600000000000001</v>
      </c>
      <c r="H7" s="11">
        <v>0.86199999999999999</v>
      </c>
      <c r="I7" s="12">
        <v>0.84799999999999998</v>
      </c>
    </row>
    <row r="8" spans="1:9" ht="33" x14ac:dyDescent="0.3">
      <c r="A8" s="10" t="s">
        <v>10</v>
      </c>
      <c r="B8" s="13">
        <v>0.7014508928571429</v>
      </c>
      <c r="C8" s="14">
        <v>0.67200000000000004</v>
      </c>
      <c r="D8" s="13">
        <v>0.82975338106603025</v>
      </c>
      <c r="E8" s="14">
        <v>0.81499999999999995</v>
      </c>
      <c r="F8" s="13">
        <v>0.79315831344470966</v>
      </c>
      <c r="G8" s="14">
        <v>0.76900000000000002</v>
      </c>
      <c r="H8" s="13">
        <v>0.85799999999999998</v>
      </c>
      <c r="I8" s="14">
        <v>0.84799999999999998</v>
      </c>
    </row>
    <row r="9" spans="1:9" ht="16.5" x14ac:dyDescent="0.3">
      <c r="A9" s="10" t="s">
        <v>11</v>
      </c>
      <c r="B9" s="11">
        <v>0.10212053571428571</v>
      </c>
      <c r="C9" s="12">
        <v>0.14299999999999999</v>
      </c>
      <c r="D9" s="11">
        <v>0.49726775956284153</v>
      </c>
      <c r="E9" s="12">
        <v>0.63500000000000001</v>
      </c>
      <c r="F9" s="11">
        <v>0.40437158469945356</v>
      </c>
      <c r="G9" s="12">
        <v>0.57199999999999995</v>
      </c>
      <c r="H9" s="11">
        <v>0.57399999999999995</v>
      </c>
      <c r="I9" s="12">
        <v>0.66500000000000004</v>
      </c>
    </row>
    <row r="10" spans="1:9" ht="33" x14ac:dyDescent="0.3">
      <c r="A10" s="10" t="s">
        <v>12</v>
      </c>
      <c r="B10" s="11">
        <v>0.17522321428571427</v>
      </c>
      <c r="C10" s="12">
        <v>0.16700000000000001</v>
      </c>
      <c r="D10" s="11">
        <v>0.52229299363057324</v>
      </c>
      <c r="E10" s="12">
        <v>0.52800000000000002</v>
      </c>
      <c r="F10" s="11">
        <v>0.4713375796178344</v>
      </c>
      <c r="G10" s="12">
        <v>0.46</v>
      </c>
      <c r="H10" s="11">
        <v>0.60199999999999998</v>
      </c>
      <c r="I10" s="12">
        <v>0.60499999999999998</v>
      </c>
    </row>
    <row r="11" spans="1:9" ht="33" x14ac:dyDescent="0.3">
      <c r="A11" s="10" t="s">
        <v>13</v>
      </c>
      <c r="B11" s="13">
        <v>0.27734375</v>
      </c>
      <c r="C11" s="14">
        <v>0.311</v>
      </c>
      <c r="D11" s="13">
        <v>0.51307847082494973</v>
      </c>
      <c r="E11" s="14">
        <v>0.57699999999999996</v>
      </c>
      <c r="F11" s="13">
        <v>0.44668008048289737</v>
      </c>
      <c r="G11" s="14">
        <v>0.51200000000000001</v>
      </c>
      <c r="H11" s="13">
        <v>0.59199999999999997</v>
      </c>
      <c r="I11" s="14">
        <v>0.63300000000000001</v>
      </c>
    </row>
    <row r="12" spans="1:9" ht="33" x14ac:dyDescent="0.3">
      <c r="A12" s="10" t="s">
        <v>14</v>
      </c>
      <c r="B12" s="13">
        <v>2.1205357142857144E-2</v>
      </c>
      <c r="C12" s="14">
        <v>1.7000000000000001E-2</v>
      </c>
      <c r="D12" s="13">
        <v>0.47368421052631576</v>
      </c>
      <c r="E12" s="14">
        <v>0.53300000000000003</v>
      </c>
      <c r="F12" s="13">
        <v>0.44736842105263158</v>
      </c>
      <c r="G12" s="14">
        <v>0.47199999999999998</v>
      </c>
      <c r="H12" s="13">
        <v>0.60499999999999998</v>
      </c>
      <c r="I12" s="14">
        <v>0.56100000000000005</v>
      </c>
    </row>
    <row r="13" spans="1:9" ht="17.25" thickBot="1" x14ac:dyDescent="0.35">
      <c r="A13" s="15" t="s">
        <v>15</v>
      </c>
      <c r="B13" s="16">
        <v>1</v>
      </c>
      <c r="C13" s="17">
        <v>1</v>
      </c>
      <c r="D13" s="16">
        <v>0.734375</v>
      </c>
      <c r="E13" s="17">
        <v>0.73699999999999999</v>
      </c>
      <c r="F13" s="16">
        <v>0.6897321428571429</v>
      </c>
      <c r="G13" s="17">
        <v>0.68400000000000005</v>
      </c>
      <c r="H13" s="16">
        <v>0.77900000000000003</v>
      </c>
      <c r="I13" s="17">
        <v>0.77600000000000002</v>
      </c>
    </row>
    <row r="15" spans="1:9" x14ac:dyDescent="0.25">
      <c r="A15" s="20" t="s">
        <v>17</v>
      </c>
    </row>
    <row r="16" spans="1:9" x14ac:dyDescent="0.25">
      <c r="A16" s="20" t="s">
        <v>18</v>
      </c>
    </row>
    <row r="17" spans="1:1" x14ac:dyDescent="0.25">
      <c r="A17" s="19"/>
    </row>
    <row r="18" spans="1:1" x14ac:dyDescent="0.25">
      <c r="A18" s="47" t="s">
        <v>72</v>
      </c>
    </row>
  </sheetData>
  <mergeCells count="2">
    <mergeCell ref="B3:C3"/>
    <mergeCell ref="D3:E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A16" sqref="A16"/>
    </sheetView>
  </sheetViews>
  <sheetFormatPr baseColWidth="10" defaultRowHeight="15" x14ac:dyDescent="0.25"/>
  <cols>
    <col min="2" max="9" width="15.5703125" customWidth="1"/>
  </cols>
  <sheetData>
    <row r="1" spans="1:9" x14ac:dyDescent="0.25">
      <c r="A1" s="18" t="s">
        <v>27</v>
      </c>
    </row>
    <row r="2" spans="1:9" ht="15.75" thickBot="1" x14ac:dyDescent="0.3">
      <c r="A2" s="19"/>
    </row>
    <row r="3" spans="1:9" ht="17.25" thickBot="1" x14ac:dyDescent="0.35">
      <c r="A3" s="1"/>
      <c r="B3" s="52" t="s">
        <v>0</v>
      </c>
      <c r="C3" s="53"/>
      <c r="D3" s="52" t="s">
        <v>1</v>
      </c>
      <c r="E3" s="53"/>
      <c r="F3" s="52" t="s">
        <v>2</v>
      </c>
      <c r="G3" s="53"/>
      <c r="H3" s="52" t="s">
        <v>19</v>
      </c>
      <c r="I3" s="53"/>
    </row>
    <row r="4" spans="1:9" ht="33.75" thickBot="1" x14ac:dyDescent="0.3">
      <c r="A4" s="21" t="s">
        <v>20</v>
      </c>
      <c r="B4" s="22" t="s">
        <v>5</v>
      </c>
      <c r="C4" s="23" t="s">
        <v>6</v>
      </c>
      <c r="D4" s="22" t="s">
        <v>5</v>
      </c>
      <c r="E4" s="23" t="s">
        <v>6</v>
      </c>
      <c r="F4" s="22" t="s">
        <v>5</v>
      </c>
      <c r="G4" s="23" t="s">
        <v>6</v>
      </c>
      <c r="H4" s="22" t="s">
        <v>5</v>
      </c>
      <c r="I4" s="23" t="s">
        <v>6</v>
      </c>
    </row>
    <row r="5" spans="1:9" ht="16.5" x14ac:dyDescent="0.25">
      <c r="A5" s="24" t="s">
        <v>21</v>
      </c>
      <c r="B5" s="25">
        <v>5.3571428571428568E-2</v>
      </c>
      <c r="C5" s="26">
        <v>4.8000000000000001E-2</v>
      </c>
      <c r="D5" s="25">
        <v>0.90625</v>
      </c>
      <c r="E5" s="26">
        <v>0.90400000000000003</v>
      </c>
      <c r="F5" s="25">
        <v>0.86458333333333337</v>
      </c>
      <c r="G5" s="26">
        <v>0.878</v>
      </c>
      <c r="H5" s="25">
        <v>0.89583333333333337</v>
      </c>
      <c r="I5" s="26">
        <v>0.91200000000000003</v>
      </c>
    </row>
    <row r="6" spans="1:9" ht="16.5" x14ac:dyDescent="0.25">
      <c r="A6" s="27" t="s">
        <v>22</v>
      </c>
      <c r="B6" s="25">
        <v>0.19196428571428573</v>
      </c>
      <c r="C6" s="26">
        <v>0.21099999999999999</v>
      </c>
      <c r="D6" s="25">
        <v>0.83720930232558144</v>
      </c>
      <c r="E6" s="26">
        <v>0.85199999999999998</v>
      </c>
      <c r="F6" s="25">
        <v>0.81395348837209303</v>
      </c>
      <c r="G6" s="26">
        <v>0.81599999999999995</v>
      </c>
      <c r="H6" s="25">
        <v>0.86046511627906974</v>
      </c>
      <c r="I6" s="26">
        <v>0.86799999999999999</v>
      </c>
    </row>
    <row r="7" spans="1:9" ht="16.5" x14ac:dyDescent="0.25">
      <c r="A7" s="27" t="s">
        <v>23</v>
      </c>
      <c r="B7" s="25">
        <v>0.36216517857142855</v>
      </c>
      <c r="C7" s="26">
        <v>0.39500000000000002</v>
      </c>
      <c r="D7" s="25">
        <v>0.73959938366718025</v>
      </c>
      <c r="E7" s="26">
        <v>0.754</v>
      </c>
      <c r="F7" s="25">
        <v>0.6825885978428351</v>
      </c>
      <c r="G7" s="26">
        <v>0.70099999999999996</v>
      </c>
      <c r="H7" s="25">
        <v>0.78274268104776579</v>
      </c>
      <c r="I7" s="26">
        <v>0.79</v>
      </c>
    </row>
    <row r="8" spans="1:9" ht="33" x14ac:dyDescent="0.25">
      <c r="A8" s="27" t="s">
        <v>24</v>
      </c>
      <c r="B8" s="25">
        <v>0.3125</v>
      </c>
      <c r="C8" s="26">
        <v>0.27800000000000002</v>
      </c>
      <c r="D8" s="25">
        <v>0.6696428571428571</v>
      </c>
      <c r="E8" s="26">
        <v>0.64100000000000001</v>
      </c>
      <c r="F8" s="25">
        <v>0.62321428571428572</v>
      </c>
      <c r="G8" s="26">
        <v>0.57399999999999995</v>
      </c>
      <c r="H8" s="25">
        <v>0.72857142857142854</v>
      </c>
      <c r="I8" s="26">
        <v>0.70199999999999996</v>
      </c>
    </row>
    <row r="9" spans="1:9" ht="33" x14ac:dyDescent="0.25">
      <c r="A9" s="27" t="s">
        <v>25</v>
      </c>
      <c r="B9" s="25">
        <v>5.6919642857142856E-2</v>
      </c>
      <c r="C9" s="26">
        <v>5.0999999999999997E-2</v>
      </c>
      <c r="D9" s="25">
        <v>0.58823529411764708</v>
      </c>
      <c r="E9" s="26">
        <v>0.51800000000000002</v>
      </c>
      <c r="F9" s="25">
        <v>0.5490196078431373</v>
      </c>
      <c r="G9" s="26">
        <v>0.45100000000000001</v>
      </c>
      <c r="H9" s="25">
        <v>0.67647058823529416</v>
      </c>
      <c r="I9" s="26">
        <v>0.60099999999999998</v>
      </c>
    </row>
    <row r="10" spans="1:9" ht="16.5" x14ac:dyDescent="0.25">
      <c r="A10" s="27" t="s">
        <v>26</v>
      </c>
      <c r="B10" s="25">
        <v>2.2879464285714284E-2</v>
      </c>
      <c r="C10" s="26">
        <v>1.7000000000000001E-2</v>
      </c>
      <c r="D10" s="25">
        <v>0.63414634146341464</v>
      </c>
      <c r="E10" s="26">
        <v>0.65500000000000003</v>
      </c>
      <c r="F10" s="25">
        <v>0.6097560975609756</v>
      </c>
      <c r="G10" s="26">
        <v>0.58599999999999997</v>
      </c>
      <c r="H10" s="25">
        <v>0.70731707317073167</v>
      </c>
      <c r="I10" s="26">
        <v>0.68600000000000005</v>
      </c>
    </row>
    <row r="11" spans="1:9" ht="16.5" x14ac:dyDescent="0.25">
      <c r="A11" s="27" t="s">
        <v>15</v>
      </c>
      <c r="B11" s="28">
        <v>1</v>
      </c>
      <c r="C11" s="29">
        <v>1</v>
      </c>
      <c r="D11" s="28">
        <v>0.734375</v>
      </c>
      <c r="E11" s="29">
        <v>0.73699999999999999</v>
      </c>
      <c r="F11" s="28">
        <v>0.6897321428571429</v>
      </c>
      <c r="G11" s="29">
        <v>0.68400000000000005</v>
      </c>
      <c r="H11" s="28">
        <v>0.7790178571428571</v>
      </c>
      <c r="I11" s="29">
        <v>0.77600000000000002</v>
      </c>
    </row>
    <row r="13" spans="1:9" x14ac:dyDescent="0.25">
      <c r="A13" s="20" t="s">
        <v>28</v>
      </c>
    </row>
    <row r="14" spans="1:9" x14ac:dyDescent="0.25">
      <c r="A14" s="20" t="s">
        <v>18</v>
      </c>
    </row>
    <row r="15" spans="1:9" x14ac:dyDescent="0.25">
      <c r="A15" s="19"/>
    </row>
    <row r="16" spans="1:9" x14ac:dyDescent="0.25">
      <c r="A16" s="47" t="s">
        <v>72</v>
      </c>
    </row>
  </sheetData>
  <mergeCells count="4">
    <mergeCell ref="B3:C3"/>
    <mergeCell ref="D3:E3"/>
    <mergeCell ref="F3:G3"/>
    <mergeCell ref="H3:I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>
      <selection activeCell="A24" sqref="A24"/>
    </sheetView>
  </sheetViews>
  <sheetFormatPr baseColWidth="10" defaultRowHeight="15" x14ac:dyDescent="0.25"/>
  <sheetData>
    <row r="1" spans="1:1" x14ac:dyDescent="0.25">
      <c r="A1" s="18" t="s">
        <v>29</v>
      </c>
    </row>
    <row r="2" spans="1:1" x14ac:dyDescent="0.25">
      <c r="A2" s="19"/>
    </row>
    <row r="21" spans="1:1" x14ac:dyDescent="0.25">
      <c r="A21" s="20" t="s">
        <v>30</v>
      </c>
    </row>
    <row r="22" spans="1:1" x14ac:dyDescent="0.25">
      <c r="A22" s="20" t="s">
        <v>18</v>
      </c>
    </row>
    <row r="23" spans="1:1" x14ac:dyDescent="0.25">
      <c r="A23" s="19"/>
    </row>
    <row r="24" spans="1:1" x14ac:dyDescent="0.25">
      <c r="A24" s="47" t="s">
        <v>72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3"/>
  <sheetViews>
    <sheetView workbookViewId="0">
      <selection activeCell="A23" sqref="A23"/>
    </sheetView>
  </sheetViews>
  <sheetFormatPr baseColWidth="10" defaultRowHeight="15" x14ac:dyDescent="0.25"/>
  <sheetData>
    <row r="1" spans="1:1" x14ac:dyDescent="0.25">
      <c r="A1" s="18" t="s">
        <v>31</v>
      </c>
    </row>
    <row r="2" spans="1:1" x14ac:dyDescent="0.25">
      <c r="A2" s="30"/>
    </row>
    <row r="3" spans="1:1" x14ac:dyDescent="0.25">
      <c r="A3" s="19"/>
    </row>
    <row r="20" spans="1:1" x14ac:dyDescent="0.25">
      <c r="A20" s="20" t="s">
        <v>32</v>
      </c>
    </row>
    <row r="21" spans="1:1" x14ac:dyDescent="0.25">
      <c r="A21" s="20" t="s">
        <v>18</v>
      </c>
    </row>
    <row r="22" spans="1:1" x14ac:dyDescent="0.25">
      <c r="A22" s="19"/>
    </row>
    <row r="23" spans="1:1" x14ac:dyDescent="0.25">
      <c r="A23" s="47" t="s">
        <v>72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workbookViewId="0">
      <selection activeCell="A20" sqref="A20"/>
    </sheetView>
  </sheetViews>
  <sheetFormatPr baseColWidth="10" defaultRowHeight="15" x14ac:dyDescent="0.25"/>
  <sheetData>
    <row r="1" spans="1:1" x14ac:dyDescent="0.25">
      <c r="A1" s="18" t="s">
        <v>33</v>
      </c>
    </row>
    <row r="2" spans="1:1" x14ac:dyDescent="0.25">
      <c r="A2" s="19"/>
    </row>
    <row r="17" spans="1:1" x14ac:dyDescent="0.25">
      <c r="A17" s="31" t="s">
        <v>34</v>
      </c>
    </row>
    <row r="18" spans="1:1" x14ac:dyDescent="0.25">
      <c r="A18" s="31" t="s">
        <v>18</v>
      </c>
    </row>
    <row r="19" spans="1:1" x14ac:dyDescent="0.25">
      <c r="A19" s="19"/>
    </row>
    <row r="20" spans="1:1" x14ac:dyDescent="0.25">
      <c r="A20" s="47" t="s">
        <v>72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>
      <selection activeCell="A27" sqref="A27"/>
    </sheetView>
  </sheetViews>
  <sheetFormatPr baseColWidth="10" defaultRowHeight="15" x14ac:dyDescent="0.25"/>
  <sheetData>
    <row r="1" spans="1:1" x14ac:dyDescent="0.25">
      <c r="A1" s="18" t="s">
        <v>35</v>
      </c>
    </row>
    <row r="2" spans="1:1" x14ac:dyDescent="0.25">
      <c r="A2" s="30"/>
    </row>
    <row r="3" spans="1:1" x14ac:dyDescent="0.25">
      <c r="A3" s="19"/>
    </row>
    <row r="24" spans="1:1" x14ac:dyDescent="0.25">
      <c r="A24" s="31" t="s">
        <v>36</v>
      </c>
    </row>
    <row r="25" spans="1:1" x14ac:dyDescent="0.25">
      <c r="A25" s="31" t="s">
        <v>18</v>
      </c>
    </row>
    <row r="26" spans="1:1" x14ac:dyDescent="0.25">
      <c r="A26" s="19"/>
    </row>
    <row r="27" spans="1:1" x14ac:dyDescent="0.25">
      <c r="A27" s="47" t="s">
        <v>72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>
      <selection activeCell="J11" sqref="J11"/>
    </sheetView>
  </sheetViews>
  <sheetFormatPr baseColWidth="10" defaultRowHeight="15" x14ac:dyDescent="0.25"/>
  <cols>
    <col min="1" max="1" width="37.85546875" customWidth="1"/>
  </cols>
  <sheetData>
    <row r="1" spans="1:9" x14ac:dyDescent="0.25">
      <c r="A1" s="18" t="s">
        <v>61</v>
      </c>
    </row>
    <row r="2" spans="1:9" x14ac:dyDescent="0.25">
      <c r="A2" s="19"/>
    </row>
    <row r="4" spans="1:9" ht="15.75" thickBot="1" x14ac:dyDescent="0.3"/>
    <row r="5" spans="1:9" ht="17.25" thickBot="1" x14ac:dyDescent="0.35">
      <c r="A5" s="1"/>
      <c r="B5" s="52" t="s">
        <v>0</v>
      </c>
      <c r="C5" s="53"/>
      <c r="D5" s="52" t="s">
        <v>1</v>
      </c>
      <c r="E5" s="53"/>
      <c r="F5" s="52" t="s">
        <v>2</v>
      </c>
      <c r="G5" s="53"/>
      <c r="H5" s="52" t="s">
        <v>3</v>
      </c>
      <c r="I5" s="53"/>
    </row>
    <row r="6" spans="1:9" ht="17.25" thickBot="1" x14ac:dyDescent="0.35">
      <c r="A6" s="32" t="s">
        <v>37</v>
      </c>
      <c r="B6" s="22" t="s">
        <v>38</v>
      </c>
      <c r="C6" s="23" t="s">
        <v>39</v>
      </c>
      <c r="D6" s="22" t="s">
        <v>38</v>
      </c>
      <c r="E6" s="23" t="s">
        <v>39</v>
      </c>
      <c r="F6" s="22" t="s">
        <v>38</v>
      </c>
      <c r="G6" s="23" t="s">
        <v>39</v>
      </c>
      <c r="H6" s="22" t="s">
        <v>38</v>
      </c>
      <c r="I6" s="23" t="s">
        <v>39</v>
      </c>
    </row>
    <row r="7" spans="1:9" ht="16.5" x14ac:dyDescent="0.3">
      <c r="A7" s="33" t="s">
        <v>40</v>
      </c>
      <c r="B7" s="34">
        <v>73</v>
      </c>
      <c r="C7" s="35">
        <v>4.0736607142857144E-2</v>
      </c>
      <c r="D7" s="34">
        <v>48</v>
      </c>
      <c r="E7" s="35">
        <v>0.65753424657534243</v>
      </c>
      <c r="F7" s="34">
        <v>45</v>
      </c>
      <c r="G7" s="35">
        <v>0.61643835616438358</v>
      </c>
      <c r="H7" s="34">
        <v>51</v>
      </c>
      <c r="I7" s="36">
        <f>H7/B7</f>
        <v>0.69863013698630139</v>
      </c>
    </row>
    <row r="8" spans="1:9" ht="16.5" x14ac:dyDescent="0.3">
      <c r="A8" s="37" t="s">
        <v>41</v>
      </c>
      <c r="B8" s="34">
        <v>77</v>
      </c>
      <c r="C8" s="35">
        <v>4.296875E-2</v>
      </c>
      <c r="D8" s="34">
        <v>48</v>
      </c>
      <c r="E8" s="35">
        <v>0.62337662337662336</v>
      </c>
      <c r="F8" s="34">
        <v>48</v>
      </c>
      <c r="G8" s="35">
        <v>0.62337662337662336</v>
      </c>
      <c r="H8" s="34">
        <v>48</v>
      </c>
      <c r="I8" s="36">
        <f t="shared" ref="I8:I27" si="0">H8/B8</f>
        <v>0.62337662337662336</v>
      </c>
    </row>
    <row r="9" spans="1:9" ht="16.5" x14ac:dyDescent="0.3">
      <c r="A9" s="37" t="s">
        <v>42</v>
      </c>
      <c r="B9" s="34">
        <v>84</v>
      </c>
      <c r="C9" s="35">
        <v>4.6875E-2</v>
      </c>
      <c r="D9" s="34">
        <v>56</v>
      </c>
      <c r="E9" s="35">
        <v>0.66666666666666663</v>
      </c>
      <c r="F9" s="34">
        <v>56</v>
      </c>
      <c r="G9" s="35">
        <v>0.66666666666666663</v>
      </c>
      <c r="H9" s="34">
        <v>65</v>
      </c>
      <c r="I9" s="36">
        <f t="shared" si="0"/>
        <v>0.77380952380952384</v>
      </c>
    </row>
    <row r="10" spans="1:9" ht="16.5" x14ac:dyDescent="0.3">
      <c r="A10" s="37" t="s">
        <v>43</v>
      </c>
      <c r="B10" s="34">
        <v>147</v>
      </c>
      <c r="C10" s="35">
        <v>8.203125E-2</v>
      </c>
      <c r="D10" s="34">
        <v>106</v>
      </c>
      <c r="E10" s="38">
        <v>0.72108843537414968</v>
      </c>
      <c r="F10" s="34">
        <v>96</v>
      </c>
      <c r="G10" s="35">
        <v>0.65306122448979587</v>
      </c>
      <c r="H10" s="34">
        <v>115</v>
      </c>
      <c r="I10" s="36">
        <f t="shared" si="0"/>
        <v>0.78231292517006801</v>
      </c>
    </row>
    <row r="11" spans="1:9" ht="16.5" x14ac:dyDescent="0.3">
      <c r="A11" s="37" t="s">
        <v>44</v>
      </c>
      <c r="B11" s="34">
        <v>22</v>
      </c>
      <c r="C11" s="35">
        <v>1.2276785714285714E-2</v>
      </c>
      <c r="D11" s="34">
        <v>8</v>
      </c>
      <c r="E11" s="38">
        <v>0.36363636363636365</v>
      </c>
      <c r="F11" s="34">
        <v>8</v>
      </c>
      <c r="G11" s="35">
        <v>0.36363636363636365</v>
      </c>
      <c r="H11" s="34">
        <v>13</v>
      </c>
      <c r="I11" s="36">
        <f t="shared" si="0"/>
        <v>0.59090909090909094</v>
      </c>
    </row>
    <row r="12" spans="1:9" ht="16.5" x14ac:dyDescent="0.3">
      <c r="A12" s="37" t="s">
        <v>45</v>
      </c>
      <c r="B12" s="34">
        <v>163</v>
      </c>
      <c r="C12" s="35">
        <v>9.0959821428571425E-2</v>
      </c>
      <c r="D12" s="34">
        <v>123</v>
      </c>
      <c r="E12" s="38">
        <v>0.754601226993865</v>
      </c>
      <c r="F12" s="34">
        <v>120</v>
      </c>
      <c r="G12" s="35">
        <v>0.73619631901840488</v>
      </c>
      <c r="H12" s="34">
        <v>130</v>
      </c>
      <c r="I12" s="36">
        <f t="shared" si="0"/>
        <v>0.7975460122699386</v>
      </c>
    </row>
    <row r="13" spans="1:9" ht="16.5" x14ac:dyDescent="0.3">
      <c r="A13" s="37" t="s">
        <v>46</v>
      </c>
      <c r="B13" s="34">
        <v>41</v>
      </c>
      <c r="C13" s="35">
        <v>2.2879464285714284E-2</v>
      </c>
      <c r="D13" s="34">
        <v>25</v>
      </c>
      <c r="E13" s="38">
        <v>0.6097560975609756</v>
      </c>
      <c r="F13" s="34">
        <v>24</v>
      </c>
      <c r="G13" s="35">
        <v>0.58536585365853655</v>
      </c>
      <c r="H13" s="34">
        <v>27</v>
      </c>
      <c r="I13" s="36">
        <f t="shared" si="0"/>
        <v>0.65853658536585369</v>
      </c>
    </row>
    <row r="14" spans="1:9" ht="16.5" x14ac:dyDescent="0.3">
      <c r="A14" s="37" t="s">
        <v>47</v>
      </c>
      <c r="B14" s="34">
        <v>62</v>
      </c>
      <c r="C14" s="35">
        <v>3.4598214285714288E-2</v>
      </c>
      <c r="D14" s="34">
        <v>52</v>
      </c>
      <c r="E14" s="38">
        <v>0.83870967741935487</v>
      </c>
      <c r="F14" s="34">
        <v>52</v>
      </c>
      <c r="G14" s="35">
        <v>0.83870967741935487</v>
      </c>
      <c r="H14" s="34">
        <v>55</v>
      </c>
      <c r="I14" s="36">
        <f t="shared" si="0"/>
        <v>0.88709677419354838</v>
      </c>
    </row>
    <row r="15" spans="1:9" ht="16.5" x14ac:dyDescent="0.3">
      <c r="A15" s="37" t="s">
        <v>48</v>
      </c>
      <c r="B15" s="34">
        <v>49</v>
      </c>
      <c r="C15" s="35">
        <v>2.734375E-2</v>
      </c>
      <c r="D15" s="34">
        <v>29</v>
      </c>
      <c r="E15" s="38">
        <v>0.59183673469387754</v>
      </c>
      <c r="F15" s="34">
        <v>29</v>
      </c>
      <c r="G15" s="35">
        <v>0.59183673469387754</v>
      </c>
      <c r="H15" s="34">
        <v>37</v>
      </c>
      <c r="I15" s="36">
        <f t="shared" si="0"/>
        <v>0.75510204081632648</v>
      </c>
    </row>
    <row r="16" spans="1:9" ht="16.5" x14ac:dyDescent="0.3">
      <c r="A16" s="37" t="s">
        <v>49</v>
      </c>
      <c r="B16" s="34">
        <v>48</v>
      </c>
      <c r="C16" s="35">
        <v>2.6785714285714284E-2</v>
      </c>
      <c r="D16" s="34">
        <v>35</v>
      </c>
      <c r="E16" s="38">
        <v>0.72916666666666663</v>
      </c>
      <c r="F16" s="34">
        <v>33</v>
      </c>
      <c r="G16" s="35">
        <v>0.6875</v>
      </c>
      <c r="H16" s="34">
        <v>37</v>
      </c>
      <c r="I16" s="36">
        <f t="shared" si="0"/>
        <v>0.77083333333333337</v>
      </c>
    </row>
    <row r="17" spans="1:9" ht="16.5" x14ac:dyDescent="0.3">
      <c r="A17" s="37" t="s">
        <v>50</v>
      </c>
      <c r="B17" s="34">
        <v>38</v>
      </c>
      <c r="C17" s="35">
        <v>2.1205357142857144E-2</v>
      </c>
      <c r="D17" s="34">
        <v>29</v>
      </c>
      <c r="E17" s="38">
        <v>0.76315789473684215</v>
      </c>
      <c r="F17" s="34">
        <v>29</v>
      </c>
      <c r="G17" s="35">
        <v>0.76315789473684215</v>
      </c>
      <c r="H17" s="34">
        <v>31</v>
      </c>
      <c r="I17" s="36">
        <f t="shared" si="0"/>
        <v>0.81578947368421051</v>
      </c>
    </row>
    <row r="18" spans="1:9" ht="16.5" x14ac:dyDescent="0.3">
      <c r="A18" s="39" t="s">
        <v>51</v>
      </c>
      <c r="B18" s="40">
        <v>804</v>
      </c>
      <c r="C18" s="41">
        <v>0.4486607142857143</v>
      </c>
      <c r="D18" s="40">
        <v>559</v>
      </c>
      <c r="E18" s="41">
        <v>0.69527363184079605</v>
      </c>
      <c r="F18" s="40">
        <v>540</v>
      </c>
      <c r="G18" s="41">
        <v>0.67164179104477617</v>
      </c>
      <c r="H18" s="40">
        <f>SUM(H7:H17)</f>
        <v>609</v>
      </c>
      <c r="I18" s="42">
        <f t="shared" si="0"/>
        <v>0.7574626865671642</v>
      </c>
    </row>
    <row r="19" spans="1:9" ht="16.5" x14ac:dyDescent="0.3">
      <c r="A19" s="37" t="s">
        <v>52</v>
      </c>
      <c r="B19" s="34">
        <v>52</v>
      </c>
      <c r="C19" s="35">
        <v>2.9017857142857144E-2</v>
      </c>
      <c r="D19" s="34">
        <v>46</v>
      </c>
      <c r="E19" s="38">
        <v>0.88461538461538458</v>
      </c>
      <c r="F19" s="34">
        <v>44</v>
      </c>
      <c r="G19" s="35">
        <v>0.84615384615384615</v>
      </c>
      <c r="H19" s="34">
        <v>48</v>
      </c>
      <c r="I19" s="36">
        <f t="shared" si="0"/>
        <v>0.92307692307692313</v>
      </c>
    </row>
    <row r="20" spans="1:9" ht="16.5" x14ac:dyDescent="0.3">
      <c r="A20" s="37" t="s">
        <v>53</v>
      </c>
      <c r="B20" s="34">
        <v>381</v>
      </c>
      <c r="C20" s="35">
        <v>0.21261160714285715</v>
      </c>
      <c r="D20" s="34">
        <v>275</v>
      </c>
      <c r="E20" s="38">
        <v>0.72178477690288712</v>
      </c>
      <c r="F20" s="34">
        <v>250</v>
      </c>
      <c r="G20" s="35">
        <v>0.65616797900262469</v>
      </c>
      <c r="H20" s="34">
        <v>297</v>
      </c>
      <c r="I20" s="36">
        <f t="shared" si="0"/>
        <v>0.77952755905511806</v>
      </c>
    </row>
    <row r="21" spans="1:9" ht="16.5" x14ac:dyDescent="0.3">
      <c r="A21" s="37" t="s">
        <v>54</v>
      </c>
      <c r="B21" s="34">
        <v>71</v>
      </c>
      <c r="C21" s="35">
        <v>3.9620535714285712E-2</v>
      </c>
      <c r="D21" s="34">
        <v>49</v>
      </c>
      <c r="E21" s="38">
        <v>0.6901408450704225</v>
      </c>
      <c r="F21" s="34">
        <v>48</v>
      </c>
      <c r="G21" s="35">
        <v>0.676056338028169</v>
      </c>
      <c r="H21" s="34">
        <v>50</v>
      </c>
      <c r="I21" s="36">
        <f t="shared" si="0"/>
        <v>0.70422535211267601</v>
      </c>
    </row>
    <row r="22" spans="1:9" ht="16.5" x14ac:dyDescent="0.3">
      <c r="A22" s="37" t="s">
        <v>55</v>
      </c>
      <c r="B22" s="34">
        <v>47</v>
      </c>
      <c r="C22" s="35">
        <v>2.6227678571428572E-2</v>
      </c>
      <c r="D22" s="34">
        <v>43</v>
      </c>
      <c r="E22" s="38">
        <v>0.91489361702127658</v>
      </c>
      <c r="F22" s="34">
        <v>42</v>
      </c>
      <c r="G22" s="35">
        <v>0.8936170212765957</v>
      </c>
      <c r="H22" s="34">
        <v>42</v>
      </c>
      <c r="I22" s="36">
        <f t="shared" si="0"/>
        <v>0.8936170212765957</v>
      </c>
    </row>
    <row r="23" spans="1:9" ht="16.5" x14ac:dyDescent="0.3">
      <c r="A23" s="37" t="s">
        <v>56</v>
      </c>
      <c r="B23" s="34">
        <v>101</v>
      </c>
      <c r="C23" s="35">
        <v>5.6361607142857144E-2</v>
      </c>
      <c r="D23" s="34">
        <v>79</v>
      </c>
      <c r="E23" s="38">
        <v>0.78217821782178221</v>
      </c>
      <c r="F23" s="34">
        <v>68</v>
      </c>
      <c r="G23" s="35">
        <v>0.67326732673267331</v>
      </c>
      <c r="H23" s="34">
        <v>78</v>
      </c>
      <c r="I23" s="36">
        <f t="shared" si="0"/>
        <v>0.7722772277227723</v>
      </c>
    </row>
    <row r="24" spans="1:9" ht="16.5" x14ac:dyDescent="0.3">
      <c r="A24" s="37" t="s">
        <v>57</v>
      </c>
      <c r="B24" s="34">
        <v>55</v>
      </c>
      <c r="C24" s="35">
        <v>3.0691964285714284E-2</v>
      </c>
      <c r="D24" s="34">
        <v>54</v>
      </c>
      <c r="E24" s="38">
        <v>0.98181818181818181</v>
      </c>
      <c r="F24" s="34">
        <v>46</v>
      </c>
      <c r="G24" s="35">
        <v>0.83636363636363631</v>
      </c>
      <c r="H24" s="34">
        <v>48</v>
      </c>
      <c r="I24" s="36">
        <f t="shared" si="0"/>
        <v>0.87272727272727268</v>
      </c>
    </row>
    <row r="25" spans="1:9" ht="16.5" x14ac:dyDescent="0.3">
      <c r="A25" s="37" t="s">
        <v>58</v>
      </c>
      <c r="B25" s="34">
        <v>281</v>
      </c>
      <c r="C25" s="35">
        <v>0.15680803571428573</v>
      </c>
      <c r="D25" s="34">
        <v>211</v>
      </c>
      <c r="E25" s="35">
        <v>0.75088967971530252</v>
      </c>
      <c r="F25" s="34">
        <v>198</v>
      </c>
      <c r="G25" s="35">
        <v>0.70462633451957291</v>
      </c>
      <c r="H25" s="34">
        <v>224</v>
      </c>
      <c r="I25" s="36">
        <f t="shared" si="0"/>
        <v>0.79715302491103202</v>
      </c>
    </row>
    <row r="26" spans="1:9" ht="16.5" x14ac:dyDescent="0.3">
      <c r="A26" s="39" t="s">
        <v>59</v>
      </c>
      <c r="B26" s="40">
        <v>988</v>
      </c>
      <c r="C26" s="41">
        <v>0.5513392857142857</v>
      </c>
      <c r="D26" s="40">
        <v>757</v>
      </c>
      <c r="E26" s="41">
        <v>0.76619433198380571</v>
      </c>
      <c r="F26" s="40">
        <v>696</v>
      </c>
      <c r="G26" s="41">
        <v>0.70445344129554655</v>
      </c>
      <c r="H26" s="40">
        <f>SUM(H19:H25)</f>
        <v>787</v>
      </c>
      <c r="I26" s="42">
        <f t="shared" si="0"/>
        <v>0.79655870445344135</v>
      </c>
    </row>
    <row r="27" spans="1:9" ht="17.25" thickBot="1" x14ac:dyDescent="0.35">
      <c r="A27" s="43" t="s">
        <v>60</v>
      </c>
      <c r="B27" s="44">
        <v>1792</v>
      </c>
      <c r="C27" s="45">
        <v>1</v>
      </c>
      <c r="D27" s="44">
        <v>1316</v>
      </c>
      <c r="E27" s="45">
        <v>0.734375</v>
      </c>
      <c r="F27" s="44">
        <v>1236</v>
      </c>
      <c r="G27" s="45">
        <v>0.6897321428571429</v>
      </c>
      <c r="H27" s="44">
        <f>H18+H26</f>
        <v>1396</v>
      </c>
      <c r="I27" s="46">
        <f t="shared" si="0"/>
        <v>0.7790178571428571</v>
      </c>
    </row>
    <row r="30" spans="1:9" x14ac:dyDescent="0.25">
      <c r="A30" s="31" t="s">
        <v>62</v>
      </c>
    </row>
    <row r="31" spans="1:9" x14ac:dyDescent="0.25">
      <c r="A31" s="31" t="s">
        <v>18</v>
      </c>
    </row>
    <row r="32" spans="1:9" x14ac:dyDescent="0.25">
      <c r="A32" s="19"/>
    </row>
    <row r="33" spans="1:1" x14ac:dyDescent="0.25">
      <c r="A33" s="47" t="s">
        <v>72</v>
      </c>
    </row>
  </sheetData>
  <mergeCells count="4">
    <mergeCell ref="B5:C5"/>
    <mergeCell ref="D5:E5"/>
    <mergeCell ref="F5:G5"/>
    <mergeCell ref="H5:I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K18" sqref="K18"/>
    </sheetView>
  </sheetViews>
  <sheetFormatPr baseColWidth="10" defaultRowHeight="15" x14ac:dyDescent="0.25"/>
  <cols>
    <col min="1" max="1" width="11.5703125" customWidth="1"/>
    <col min="7" max="7" width="16.28515625" customWidth="1"/>
  </cols>
  <sheetData>
    <row r="1" spans="1:12" ht="111.75" customHeight="1" x14ac:dyDescent="0.25">
      <c r="A1" s="54" t="s">
        <v>73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2" ht="21" customHeight="1" x14ac:dyDescent="0.25">
      <c r="A2" s="48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12" ht="16.5" x14ac:dyDescent="0.25">
      <c r="A3" s="50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16.5" x14ac:dyDescent="0.3">
      <c r="A4" s="50" t="s">
        <v>63</v>
      </c>
      <c r="B4" s="55"/>
      <c r="C4" s="55"/>
      <c r="D4" s="55"/>
      <c r="E4" s="49"/>
      <c r="F4" s="49"/>
      <c r="G4" s="49"/>
      <c r="H4" s="49"/>
      <c r="I4" s="49"/>
      <c r="J4" s="49"/>
      <c r="K4" s="49"/>
      <c r="L4" s="49"/>
    </row>
    <row r="5" spans="1:12" ht="16.5" x14ac:dyDescent="0.3">
      <c r="A5" s="48" t="s">
        <v>64</v>
      </c>
      <c r="B5" s="55"/>
      <c r="C5" s="55"/>
      <c r="D5" s="55"/>
      <c r="E5" s="49"/>
      <c r="F5" s="49"/>
      <c r="G5" s="49"/>
      <c r="H5" s="49"/>
      <c r="I5" s="49"/>
      <c r="J5" s="49"/>
      <c r="K5" s="49"/>
      <c r="L5" s="49"/>
    </row>
    <row r="6" spans="1:12" ht="16.5" x14ac:dyDescent="0.3">
      <c r="A6" s="48" t="s">
        <v>65</v>
      </c>
      <c r="B6" s="55"/>
      <c r="C6" s="55"/>
      <c r="D6" s="55"/>
      <c r="E6" s="49"/>
      <c r="F6" s="49"/>
      <c r="G6" s="49"/>
      <c r="H6" s="49"/>
      <c r="I6" s="49"/>
      <c r="J6" s="49"/>
      <c r="K6" s="49"/>
      <c r="L6" s="49"/>
    </row>
    <row r="7" spans="1:12" ht="16.5" x14ac:dyDescent="0.3">
      <c r="A7" s="48" t="s">
        <v>66</v>
      </c>
      <c r="B7" s="55"/>
      <c r="C7" s="55"/>
      <c r="D7" s="55"/>
      <c r="E7" s="49"/>
      <c r="F7" s="49"/>
      <c r="G7" s="49"/>
      <c r="H7" s="49"/>
      <c r="I7" s="49"/>
      <c r="J7" s="49"/>
      <c r="K7" s="49"/>
      <c r="L7" s="49"/>
    </row>
    <row r="8" spans="1:12" ht="16.5" x14ac:dyDescent="0.3">
      <c r="A8" s="48" t="s">
        <v>67</v>
      </c>
      <c r="B8" s="55"/>
      <c r="C8" s="55"/>
      <c r="D8" s="55"/>
      <c r="E8" s="49"/>
      <c r="F8" s="49"/>
      <c r="G8" s="49"/>
      <c r="H8" s="49"/>
      <c r="I8" s="49"/>
      <c r="J8" s="49"/>
      <c r="K8" s="49"/>
      <c r="L8" s="49"/>
    </row>
    <row r="9" spans="1:12" ht="16.5" x14ac:dyDescent="0.3">
      <c r="A9" s="48" t="s">
        <v>68</v>
      </c>
      <c r="B9" s="55"/>
      <c r="C9" s="55"/>
      <c r="D9" s="55"/>
      <c r="E9" s="49"/>
      <c r="F9" s="49"/>
      <c r="G9" s="49"/>
      <c r="H9" s="49"/>
      <c r="I9" s="49"/>
      <c r="J9" s="49"/>
      <c r="K9" s="49"/>
      <c r="L9" s="49"/>
    </row>
    <row r="10" spans="1:12" ht="16.5" x14ac:dyDescent="0.3">
      <c r="A10" s="48" t="s">
        <v>69</v>
      </c>
      <c r="B10" s="55"/>
      <c r="C10" s="55"/>
      <c r="D10" s="55"/>
      <c r="E10" s="49"/>
      <c r="F10" s="49"/>
      <c r="G10" s="49"/>
      <c r="H10" s="49"/>
      <c r="I10" s="49"/>
      <c r="J10" s="49"/>
      <c r="K10" s="49"/>
      <c r="L10" s="49"/>
    </row>
    <row r="11" spans="1:12" ht="16.5" x14ac:dyDescent="0.3">
      <c r="A11" s="48" t="s">
        <v>70</v>
      </c>
      <c r="B11" s="55"/>
      <c r="C11" s="55"/>
      <c r="D11" s="55"/>
      <c r="E11" s="49"/>
      <c r="F11" s="49"/>
      <c r="G11" s="49"/>
      <c r="H11" s="49"/>
      <c r="I11" s="49"/>
      <c r="J11" s="49"/>
      <c r="K11" s="49"/>
      <c r="L11" s="49"/>
    </row>
    <row r="12" spans="1:12" ht="16.5" x14ac:dyDescent="0.3">
      <c r="A12" s="48" t="s">
        <v>71</v>
      </c>
      <c r="B12" s="55"/>
      <c r="C12" s="55"/>
      <c r="D12" s="55"/>
      <c r="E12" s="49"/>
      <c r="F12" s="49"/>
      <c r="G12" s="49"/>
      <c r="H12" s="49"/>
      <c r="I12" s="49"/>
      <c r="J12" s="49"/>
      <c r="K12" s="49"/>
      <c r="L12" s="49"/>
    </row>
    <row r="13" spans="1:12" ht="16.5" x14ac:dyDescent="0.3">
      <c r="A13" s="48"/>
      <c r="B13" s="55"/>
      <c r="C13" s="55"/>
      <c r="D13" s="55"/>
      <c r="E13" s="49"/>
      <c r="F13" s="49"/>
      <c r="G13" s="49"/>
      <c r="H13" s="49"/>
      <c r="I13" s="49"/>
      <c r="J13" s="49"/>
      <c r="K13" s="49"/>
      <c r="L13" s="49"/>
    </row>
    <row r="14" spans="1:12" x14ac:dyDescent="0.25">
      <c r="A14" s="51"/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</row>
    <row r="15" spans="1:12" x14ac:dyDescent="0.25">
      <c r="A15" s="49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</row>
    <row r="16" spans="1:12" x14ac:dyDescent="0.25">
      <c r="A16" s="49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</row>
    <row r="17" spans="1:12" x14ac:dyDescent="0.25">
      <c r="A17" s="49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</row>
    <row r="18" spans="1:12" x14ac:dyDescent="0.25">
      <c r="A18" s="49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</row>
    <row r="19" spans="1:12" x14ac:dyDescent="0.25">
      <c r="A19" s="49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</row>
  </sheetData>
  <mergeCells count="1">
    <mergeCell ref="A1:L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Tableau 1</vt:lpstr>
      <vt:lpstr>Tableau 2</vt:lpstr>
      <vt:lpstr>Graphique 1</vt:lpstr>
      <vt:lpstr>Graphique 2</vt:lpstr>
      <vt:lpstr>Graphique 3</vt:lpstr>
      <vt:lpstr>Graphique 4</vt:lpstr>
      <vt:lpstr>Tableau 3</vt:lpstr>
      <vt:lpstr>Méthodologie et glossaire</vt:lpstr>
    </vt:vector>
  </TitlesOfParts>
  <Company>Académie d'Orléans-Tours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Elsa AKIYO</dc:creator>
  <cp:lastModifiedBy>Elsa AKIYO</cp:lastModifiedBy>
  <dcterms:created xsi:type="dcterms:W3CDTF">2021-04-02T10:07:04Z</dcterms:created>
  <dcterms:modified xsi:type="dcterms:W3CDTF">2021-06-23T10:01:36Z</dcterms:modified>
</cp:coreProperties>
</file>