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activeTab="6"/>
  </bookViews>
  <sheets>
    <sheet name="Figure 1" sheetId="2" r:id="rId1"/>
    <sheet name="Figure 2" sheetId="1" r:id="rId2"/>
    <sheet name="Figure 3" sheetId="4" r:id="rId3"/>
    <sheet name="Figure 4" sheetId="6" r:id="rId4"/>
    <sheet name="Figure 5" sheetId="5" r:id="rId5"/>
    <sheet name="Figures 6 et 6bis" sheetId="7" r:id="rId6"/>
    <sheet name="Méthodologie" sheetId="8"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6" l="1"/>
  <c r="F11" i="6"/>
  <c r="N11" i="6" l="1"/>
  <c r="M11" i="6"/>
  <c r="K11" i="6"/>
  <c r="L11" i="6"/>
  <c r="H11" i="6"/>
  <c r="I11" i="6"/>
  <c r="E33" i="4" l="1"/>
  <c r="E32" i="4"/>
  <c r="E31" i="4"/>
  <c r="E30" i="4"/>
  <c r="E29" i="4"/>
  <c r="O32" i="4"/>
  <c r="O29" i="4"/>
  <c r="O30" i="4"/>
  <c r="O31" i="4"/>
  <c r="O33" i="4"/>
  <c r="F26" i="1" l="1"/>
  <c r="F21" i="1"/>
  <c r="F17" i="1"/>
  <c r="S13" i="1"/>
  <c r="R26" i="1" s="1"/>
  <c r="I13" i="1"/>
  <c r="E26" i="1" s="1"/>
  <c r="S11" i="1"/>
  <c r="P24" i="1" s="1"/>
  <c r="I11" i="1"/>
  <c r="G24" i="1" s="1"/>
  <c r="S10" i="1"/>
  <c r="R23" i="1" s="1"/>
  <c r="I10" i="1"/>
  <c r="E23" i="1" s="1"/>
  <c r="S9" i="1"/>
  <c r="P22" i="1" s="1"/>
  <c r="I9" i="1"/>
  <c r="G22" i="1" s="1"/>
  <c r="S8" i="1"/>
  <c r="R21" i="1" s="1"/>
  <c r="I8" i="1"/>
  <c r="E21" i="1" s="1"/>
  <c r="S7" i="1"/>
  <c r="P20" i="1" s="1"/>
  <c r="I7" i="1"/>
  <c r="G20" i="1" s="1"/>
  <c r="S6" i="1"/>
  <c r="R19" i="1" s="1"/>
  <c r="I6" i="1"/>
  <c r="E19" i="1" s="1"/>
  <c r="S5" i="1"/>
  <c r="P18" i="1" s="1"/>
  <c r="I5" i="1"/>
  <c r="G18" i="1" s="1"/>
  <c r="S4" i="1"/>
  <c r="R17" i="1" s="1"/>
  <c r="I4" i="1"/>
  <c r="E17" i="1" s="1"/>
  <c r="O26" i="2"/>
  <c r="F26" i="2"/>
  <c r="H24" i="2"/>
  <c r="O23" i="2"/>
  <c r="F23" i="2"/>
  <c r="H22" i="2"/>
  <c r="O21" i="2"/>
  <c r="F21" i="2"/>
  <c r="H20" i="2"/>
  <c r="O19" i="2"/>
  <c r="F19" i="2"/>
  <c r="H18" i="2"/>
  <c r="O17" i="2"/>
  <c r="F17" i="2"/>
  <c r="S13" i="2"/>
  <c r="R26" i="2" s="1"/>
  <c r="I13" i="2"/>
  <c r="E26" i="2" s="1"/>
  <c r="S11" i="2"/>
  <c r="P24" i="2" s="1"/>
  <c r="I11" i="2"/>
  <c r="G24" i="2" s="1"/>
  <c r="S10" i="2"/>
  <c r="R23" i="2" s="1"/>
  <c r="I10" i="2"/>
  <c r="E23" i="2" s="1"/>
  <c r="S9" i="2"/>
  <c r="P22" i="2" s="1"/>
  <c r="I9" i="2"/>
  <c r="G22" i="2" s="1"/>
  <c r="S8" i="2"/>
  <c r="R21" i="2" s="1"/>
  <c r="I8" i="2"/>
  <c r="E21" i="2" s="1"/>
  <c r="S7" i="2"/>
  <c r="P20" i="2" s="1"/>
  <c r="I7" i="2"/>
  <c r="G20" i="2" s="1"/>
  <c r="S6" i="2"/>
  <c r="R19" i="2" s="1"/>
  <c r="I6" i="2"/>
  <c r="E19" i="2" s="1"/>
  <c r="S5" i="2"/>
  <c r="P18" i="2" s="1"/>
  <c r="I5" i="2"/>
  <c r="G18" i="2" s="1"/>
  <c r="S4" i="2"/>
  <c r="R17" i="2" s="1"/>
  <c r="I4" i="2"/>
  <c r="E17" i="2" s="1"/>
  <c r="H22" i="1" l="1"/>
  <c r="H24" i="1"/>
  <c r="F23" i="1"/>
  <c r="H20" i="1"/>
  <c r="F19" i="1"/>
  <c r="H18" i="1"/>
  <c r="O21" i="1"/>
  <c r="O26" i="1"/>
  <c r="O23" i="1"/>
  <c r="O19" i="1"/>
  <c r="O17" i="1"/>
  <c r="Q22" i="1"/>
  <c r="Q24" i="1"/>
  <c r="G17" i="1"/>
  <c r="I17" i="1" s="1"/>
  <c r="P17" i="1"/>
  <c r="S17" i="1" s="1"/>
  <c r="E18" i="1"/>
  <c r="I18" i="1" s="1"/>
  <c r="R18" i="1"/>
  <c r="G19" i="1"/>
  <c r="P19" i="1"/>
  <c r="S19" i="1" s="1"/>
  <c r="E20" i="1"/>
  <c r="R20" i="1"/>
  <c r="G21" i="1"/>
  <c r="P21" i="1"/>
  <c r="S21" i="1" s="1"/>
  <c r="E22" i="1"/>
  <c r="R22" i="1"/>
  <c r="G23" i="1"/>
  <c r="P23" i="1"/>
  <c r="E24" i="1"/>
  <c r="I24" i="1" s="1"/>
  <c r="R24" i="1"/>
  <c r="G26" i="1"/>
  <c r="I26" i="1" s="1"/>
  <c r="P26" i="1"/>
  <c r="Q18" i="1"/>
  <c r="H17" i="1"/>
  <c r="Q17" i="1"/>
  <c r="F18" i="1"/>
  <c r="O18" i="1"/>
  <c r="H19" i="1"/>
  <c r="Q19" i="1"/>
  <c r="F20" i="1"/>
  <c r="O20" i="1"/>
  <c r="H21" i="1"/>
  <c r="Q21" i="1"/>
  <c r="F22" i="1"/>
  <c r="O22" i="1"/>
  <c r="H23" i="1"/>
  <c r="Q23" i="1"/>
  <c r="F24" i="1"/>
  <c r="O24" i="1"/>
  <c r="H26" i="1"/>
  <c r="Q26" i="1"/>
  <c r="Q20" i="1"/>
  <c r="S19" i="2"/>
  <c r="S26" i="2"/>
  <c r="Q20" i="2"/>
  <c r="Q24" i="2"/>
  <c r="G17" i="2"/>
  <c r="I17" i="2" s="1"/>
  <c r="P17" i="2"/>
  <c r="S17" i="2" s="1"/>
  <c r="E18" i="2"/>
  <c r="I18" i="2" s="1"/>
  <c r="R18" i="2"/>
  <c r="G19" i="2"/>
  <c r="P19" i="2"/>
  <c r="E20" i="2"/>
  <c r="I20" i="2" s="1"/>
  <c r="R20" i="2"/>
  <c r="G21" i="2"/>
  <c r="P21" i="2"/>
  <c r="S21" i="2" s="1"/>
  <c r="E22" i="2"/>
  <c r="I22" i="2" s="1"/>
  <c r="R22" i="2"/>
  <c r="G23" i="2"/>
  <c r="P23" i="2"/>
  <c r="S23" i="2" s="1"/>
  <c r="E24" i="2"/>
  <c r="I24" i="2" s="1"/>
  <c r="R24" i="2"/>
  <c r="G26" i="2"/>
  <c r="I26" i="2" s="1"/>
  <c r="P26" i="2"/>
  <c r="Q22" i="2"/>
  <c r="H17" i="2"/>
  <c r="Q17" i="2"/>
  <c r="F18" i="2"/>
  <c r="O18" i="2"/>
  <c r="H19" i="2"/>
  <c r="I19" i="2" s="1"/>
  <c r="Q19" i="2"/>
  <c r="F20" i="2"/>
  <c r="O20" i="2"/>
  <c r="H21" i="2"/>
  <c r="I21" i="2" s="1"/>
  <c r="Q21" i="2"/>
  <c r="F22" i="2"/>
  <c r="O22" i="2"/>
  <c r="H23" i="2"/>
  <c r="I23" i="2" s="1"/>
  <c r="Q23" i="2"/>
  <c r="F24" i="2"/>
  <c r="O24" i="2"/>
  <c r="H26" i="2"/>
  <c r="Q26" i="2"/>
  <c r="Q18" i="2"/>
  <c r="I23" i="1" l="1"/>
  <c r="I19" i="1"/>
  <c r="I22" i="1"/>
  <c r="I21" i="1"/>
  <c r="I20" i="1"/>
  <c r="S26" i="1"/>
  <c r="S23" i="1"/>
  <c r="S24" i="1"/>
  <c r="S22" i="1"/>
  <c r="S20" i="1"/>
  <c r="S18" i="1"/>
  <c r="S24" i="2"/>
  <c r="S22" i="2"/>
  <c r="S20" i="2"/>
  <c r="S18" i="2"/>
</calcChain>
</file>

<file path=xl/sharedStrings.xml><?xml version="1.0" encoding="utf-8"?>
<sst xmlns="http://schemas.openxmlformats.org/spreadsheetml/2006/main" count="558" uniqueCount="141">
  <si>
    <t>Disciplines</t>
  </si>
  <si>
    <t>Domaines</t>
  </si>
  <si>
    <t xml:space="preserve">Caractéristiques </t>
  </si>
  <si>
    <t>Maîtrise insuffisante</t>
  </si>
  <si>
    <t>Maîtrise fragile</t>
  </si>
  <si>
    <t>Maîtrise satisfaisante</t>
  </si>
  <si>
    <t>Très bonne maîtrise</t>
  </si>
  <si>
    <t>Français</t>
  </si>
  <si>
    <t xml:space="preserve">Global </t>
  </si>
  <si>
    <t>Retard scolaire</t>
  </si>
  <si>
    <t>En retard</t>
  </si>
  <si>
    <t>Secteur de scolarisation</t>
  </si>
  <si>
    <t>Privé sous contrat</t>
  </si>
  <si>
    <t>Public hors éduc. prioritaire</t>
  </si>
  <si>
    <t>REP</t>
  </si>
  <si>
    <t>REP +</t>
  </si>
  <si>
    <t>Sexe</t>
  </si>
  <si>
    <t>Filles</t>
  </si>
  <si>
    <t>Garçons</t>
  </si>
  <si>
    <t>Ensemble</t>
  </si>
  <si>
    <t>A l'heure</t>
  </si>
  <si>
    <t>Public hors éducation prioritaire</t>
  </si>
  <si>
    <t>Fille</t>
  </si>
  <si>
    <t>Garçon</t>
  </si>
  <si>
    <t>Total</t>
  </si>
  <si>
    <r>
      <t>«</t>
    </r>
    <r>
      <rPr>
        <sz val="11"/>
        <color indexed="8"/>
        <rFont val="Arial Narrow"/>
        <family val="2"/>
      </rPr>
      <t xml:space="preserve"> À l'heure »</t>
    </r>
  </si>
  <si>
    <r>
      <t> </t>
    </r>
    <r>
      <rPr>
        <b/>
        <sz val="11"/>
        <color rgb="FF000000"/>
        <rFont val="Arial Narrow"/>
        <family val="2"/>
      </rPr>
      <t xml:space="preserve">Champ : </t>
    </r>
    <r>
      <rPr>
        <sz val="11"/>
        <color rgb="FF000000"/>
        <rFont val="Arial Narrow"/>
        <family val="2"/>
      </rPr>
      <t>France métropolitaine + DROM + Polynésie française et Saint-Pierre-et-Miquelon, Public + Privé sous contrat.</t>
    </r>
  </si>
  <si>
    <r>
      <rPr>
        <b/>
        <sz val="11"/>
        <color indexed="8"/>
        <rFont val="Arial Narrow"/>
        <family val="2"/>
      </rPr>
      <t>Source :</t>
    </r>
    <r>
      <rPr>
        <sz val="11"/>
        <color indexed="8"/>
        <rFont val="Arial Narrow"/>
        <family val="2"/>
      </rPr>
      <t xml:space="preserve"> évaluation exhaustive de début de sixième, octobre 2019, MENJ-DEPP.</t>
    </r>
  </si>
  <si>
    <t>1 - Maîtrise des connaissances et des compétences en français - Académie d'Orléans-Tours</t>
  </si>
  <si>
    <r>
      <t> </t>
    </r>
    <r>
      <rPr>
        <b/>
        <sz val="11"/>
        <color rgb="FF000000"/>
        <rFont val="Arial Narrow"/>
        <family val="2"/>
      </rPr>
      <t xml:space="preserve">Champ : </t>
    </r>
    <r>
      <rPr>
        <sz val="11"/>
        <color rgb="FF000000"/>
        <rFont val="Arial Narrow"/>
        <family val="2"/>
      </rPr>
      <t>Académie, Public + Privé sous contrat.</t>
    </r>
  </si>
  <si>
    <t>1 - Maîtrise des connaissances et des compétences en français - France métroplitaine + DROM</t>
  </si>
  <si>
    <t>1 - Maîtrise des connaissances et des compétences en mathématiques - Académie d'Orléans-Tours</t>
  </si>
  <si>
    <t>1 - Maîtrise des connaissances et des compétences en mathématiques - France métroplitaine + DROM</t>
  </si>
  <si>
    <t>Maths</t>
  </si>
  <si>
    <t>3 - Proportion d'élèves présentant une maîtrise satisfaisante ou très bonne en français et en mathématiques selon le profil social moyen du collège - France métropolitaine + DROM</t>
  </si>
  <si>
    <t>3 - Proportion d'élèves présentant une maîtrise satisfaisante ou très bonne en français et en mathématiques selon le profil social moyen du collège - Académie</t>
  </si>
  <si>
    <r>
      <rPr>
        <b/>
        <sz val="11"/>
        <color indexed="8"/>
        <rFont val="Arial Narrow"/>
        <family val="2"/>
      </rPr>
      <t xml:space="preserve">Lecture : </t>
    </r>
    <r>
      <rPr>
        <sz val="11"/>
        <color indexed="8"/>
        <rFont val="Arial Narrow"/>
        <family val="2"/>
      </rPr>
      <t>92,4 % des élèves des collèges les plus favorisés socialement (groupe 5) maîtrisent les connaissances et les compétences en français.</t>
    </r>
  </si>
  <si>
    <r>
      <t> </t>
    </r>
    <r>
      <rPr>
        <b/>
        <sz val="11"/>
        <color rgb="FF000000"/>
        <rFont val="Arial Narrow"/>
        <family val="2"/>
      </rPr>
      <t>Champ :</t>
    </r>
    <r>
      <rPr>
        <sz val="11"/>
        <color rgb="FF000000"/>
        <rFont val="Arial Narrow"/>
        <family val="2"/>
      </rPr>
      <t xml:space="preserve"> Académie, Public + Privé sous contrat.</t>
    </r>
  </si>
  <si>
    <r>
      <t> </t>
    </r>
    <r>
      <rPr>
        <b/>
        <sz val="11"/>
        <color rgb="FF000000"/>
        <rFont val="Arial Narrow"/>
        <family val="2"/>
      </rPr>
      <t>Champ :</t>
    </r>
    <r>
      <rPr>
        <sz val="11"/>
        <color rgb="FF000000"/>
        <rFont val="Arial Narrow"/>
        <family val="2"/>
      </rPr>
      <t xml:space="preserve"> France métropolitaine + DROM + Polynésie française et Saint-Pierre-et-Miquelon, Public + Privé sous contrat.</t>
    </r>
  </si>
  <si>
    <t>Libellé bassin</t>
  </si>
  <si>
    <t>Mathématiques</t>
  </si>
  <si>
    <t>Code bassin</t>
  </si>
  <si>
    <t xml:space="preserve">Français </t>
  </si>
  <si>
    <t xml:space="preserve">Mathématiques </t>
  </si>
  <si>
    <t>Bourges</t>
  </si>
  <si>
    <t>Saint Amand-Montrond</t>
  </si>
  <si>
    <t>Vierzon</t>
  </si>
  <si>
    <t>Chartres</t>
  </si>
  <si>
    <t>Châteaudun-Nogent-le-Rotrou</t>
  </si>
  <si>
    <t>Dreux</t>
  </si>
  <si>
    <t>secteur 1</t>
  </si>
  <si>
    <t>secteur 2</t>
  </si>
  <si>
    <t>secteur 3</t>
  </si>
  <si>
    <t>secteur 4</t>
  </si>
  <si>
    <t>Amboise</t>
  </si>
  <si>
    <t>Chinon</t>
  </si>
  <si>
    <t>Loches</t>
  </si>
  <si>
    <t>Tours Nord</t>
  </si>
  <si>
    <t>Tours Centre</t>
  </si>
  <si>
    <t>Tours Sud</t>
  </si>
  <si>
    <t>Vendôme</t>
  </si>
  <si>
    <t>Blois</t>
  </si>
  <si>
    <t>Romorantin</t>
  </si>
  <si>
    <t>Orléans-Beaugency</t>
  </si>
  <si>
    <t>Orléans-Ingré</t>
  </si>
  <si>
    <t>Orléans-Saint Jean-de-Braye</t>
  </si>
  <si>
    <t>Gien</t>
  </si>
  <si>
    <t>Montargis</t>
  </si>
  <si>
    <t>Pithiviers</t>
  </si>
  <si>
    <r>
      <rPr>
        <b/>
        <sz val="11"/>
        <color rgb="FF000000"/>
        <rFont val="Arial Narrow"/>
        <family val="2"/>
      </rPr>
      <t xml:space="preserve"> Champ </t>
    </r>
    <r>
      <rPr>
        <sz val="11"/>
        <color rgb="FF000000"/>
        <rFont val="Arial Narrow"/>
        <family val="2"/>
      </rPr>
      <t>: Académie, bassins de proximité, Public + Privé sous contrat.</t>
    </r>
  </si>
  <si>
    <r>
      <rPr>
        <b/>
        <sz val="11"/>
        <color indexed="8"/>
        <rFont val="Arial Narrow"/>
        <family val="2"/>
      </rPr>
      <t>Source</t>
    </r>
    <r>
      <rPr>
        <sz val="11"/>
        <color indexed="8"/>
        <rFont val="Arial Narrow"/>
        <family val="2"/>
      </rPr>
      <t xml:space="preserve"> : évaluation exhaustive de début de sixième, octobre 2019, MENJ-DEPP.</t>
    </r>
  </si>
  <si>
    <t>5 - Proportion d'élèves présentant une maîtrise satisfaisante ou très bonne en français et en mathématiques selon le bassin de proximité</t>
  </si>
  <si>
    <t>5 - Proportion d'élèves présentant une maîtrise satisfaisante ou très bonne en français et en mathématiques selon le département</t>
  </si>
  <si>
    <t>Libellé département</t>
  </si>
  <si>
    <t>Cher</t>
  </si>
  <si>
    <t>Eure-et-Loir</t>
  </si>
  <si>
    <t>Indre</t>
  </si>
  <si>
    <t>Indre-et-Loire</t>
  </si>
  <si>
    <t>Loir-et-Cher</t>
  </si>
  <si>
    <t>Loiret</t>
  </si>
  <si>
    <r>
      <rPr>
        <b/>
        <sz val="11"/>
        <color rgb="FF000000"/>
        <rFont val="Arial Narrow"/>
        <family val="2"/>
      </rPr>
      <t xml:space="preserve"> Champ </t>
    </r>
    <r>
      <rPr>
        <sz val="11"/>
        <color rgb="FF000000"/>
        <rFont val="Arial Narrow"/>
        <family val="2"/>
      </rPr>
      <t>: Académie, départements, Public + Privé sous contrat.</t>
    </r>
  </si>
  <si>
    <r>
      <rPr>
        <b/>
        <sz val="11"/>
        <color theme="1"/>
        <rFont val="Arial Narrow"/>
        <family val="2"/>
      </rPr>
      <t>Lecture</t>
    </r>
    <r>
      <rPr>
        <sz val="11"/>
        <color theme="1"/>
        <rFont val="Arial Narrow"/>
        <family val="2"/>
      </rPr>
      <t xml:space="preserve"> : Dans le Cher, 84,4 % des élèves présentent une maîtrise satisfaisante ou très bonne en français. Cette propotion est de 68,3 % en mathématiques.</t>
    </r>
  </si>
  <si>
    <r>
      <rPr>
        <b/>
        <sz val="11"/>
        <color theme="1"/>
        <rFont val="Arial Narrow"/>
        <family val="2"/>
      </rPr>
      <t>Lecture</t>
    </r>
    <r>
      <rPr>
        <sz val="11"/>
        <color theme="1"/>
        <rFont val="Arial Narrow"/>
        <family val="2"/>
      </rPr>
      <t xml:space="preserve"> : Dans le bassin de Bourges, 88,2 % des élèves présentent une maîtrise satisfaisante ou très bonne en français. Cette propotion est de 70,5 % en mathématiques.</t>
    </r>
  </si>
  <si>
    <r>
      <rPr>
        <b/>
        <sz val="11"/>
        <color indexed="8"/>
        <rFont val="Arial Narrow"/>
        <family val="2"/>
      </rPr>
      <t>Lecture :</t>
    </r>
    <r>
      <rPr>
        <sz val="11"/>
        <color indexed="8"/>
        <rFont val="Arial Narrow"/>
        <family val="2"/>
      </rPr>
      <t xml:space="preserve"> 58,2 % de l'ensemble des élèves de sixième ont une maîtrise satisfaisante des connaissances et compétences en mathématiques.</t>
    </r>
  </si>
  <si>
    <r>
      <rPr>
        <b/>
        <sz val="11"/>
        <color indexed="8"/>
        <rFont val="Arial Narrow"/>
        <family val="2"/>
      </rPr>
      <t>Lecture :</t>
    </r>
    <r>
      <rPr>
        <sz val="11"/>
        <color indexed="8"/>
        <rFont val="Arial Narrow"/>
        <family val="2"/>
      </rPr>
      <t xml:space="preserve"> 60,7 % de l'ensemble des élèves de sixième de l'académie ont une maîtrise satisfaisante des connaissances et compétences en mathématiques.</t>
    </r>
  </si>
  <si>
    <r>
      <rPr>
        <b/>
        <sz val="11"/>
        <color indexed="8"/>
        <rFont val="Arial Narrow"/>
        <family val="2"/>
      </rPr>
      <t>Lecture :</t>
    </r>
    <r>
      <rPr>
        <sz val="11"/>
        <color indexed="8"/>
        <rFont val="Arial Narrow"/>
        <family val="2"/>
      </rPr>
      <t xml:space="preserve"> 74,5 % de l'ensemble des élèves de sixième de l'académie ont une maîtrise satisfaisante des connaissances et compétences en français.</t>
    </r>
  </si>
  <si>
    <r>
      <rPr>
        <b/>
        <sz val="11"/>
        <color indexed="8"/>
        <rFont val="Arial Narrow"/>
        <family val="2"/>
      </rPr>
      <t>Lecture :</t>
    </r>
    <r>
      <rPr>
        <sz val="11"/>
        <color indexed="8"/>
        <rFont val="Arial Narrow"/>
        <family val="2"/>
      </rPr>
      <t xml:space="preserve"> 72,2 % de l'ensemble des élèves de sixième ont une maîtrise satisfaisante des connaissances et compétences en français.</t>
    </r>
  </si>
  <si>
    <r>
      <rPr>
        <b/>
        <sz val="11"/>
        <color indexed="8"/>
        <rFont val="Arial Narrow"/>
        <family val="2"/>
      </rPr>
      <t xml:space="preserve">Lecture : </t>
    </r>
    <r>
      <rPr>
        <sz val="11"/>
        <color indexed="8"/>
        <rFont val="Arial Narrow"/>
        <family val="2"/>
      </rPr>
      <t>91,8 % des élèves des collèges les plus favorisés socialement (groupe 5) maîtrisent les connaissances et les compétences en français.</t>
    </r>
  </si>
  <si>
    <t>Académie</t>
  </si>
  <si>
    <t>Paris</t>
  </si>
  <si>
    <t>Aix-Marseille</t>
  </si>
  <si>
    <t>Besançon</t>
  </si>
  <si>
    <t>Bordeaux</t>
  </si>
  <si>
    <t>Normandie</t>
  </si>
  <si>
    <t>Clermont-Ferrand</t>
  </si>
  <si>
    <t>Dijon</t>
  </si>
  <si>
    <t>Grenoble</t>
  </si>
  <si>
    <t>Lille</t>
  </si>
  <si>
    <t>Lyon</t>
  </si>
  <si>
    <t>Montpellier</t>
  </si>
  <si>
    <t>Nancy-Metz</t>
  </si>
  <si>
    <t>Poitiers</t>
  </si>
  <si>
    <t>Rennes</t>
  </si>
  <si>
    <t>Strasbourg</t>
  </si>
  <si>
    <t>Toulouse</t>
  </si>
  <si>
    <t>Nantes</t>
  </si>
  <si>
    <t>Orléans-Tours</t>
  </si>
  <si>
    <t>Reims</t>
  </si>
  <si>
    <t>Amiens</t>
  </si>
  <si>
    <t>Limoges</t>
  </si>
  <si>
    <t>Nice</t>
  </si>
  <si>
    <t>Créteil</t>
  </si>
  <si>
    <t>Versailles</t>
  </si>
  <si>
    <t>Corse</t>
  </si>
  <si>
    <t>Score moyen en français</t>
  </si>
  <si>
    <r>
      <t xml:space="preserve">Figure 6. </t>
    </r>
    <r>
      <rPr>
        <b/>
        <sz val="10"/>
        <color rgb="FF000000"/>
        <rFont val="Arial Narrow"/>
        <family val="2"/>
      </rPr>
      <t>Représentation de la performance en français et de l’équité en début de sixième en 2019</t>
    </r>
  </si>
  <si>
    <r>
      <t xml:space="preserve">Figure 6bis. </t>
    </r>
    <r>
      <rPr>
        <b/>
        <sz val="10"/>
        <color rgb="FF000000"/>
        <rFont val="Arial Narrow"/>
        <family val="2"/>
      </rPr>
      <t>Représentation de la performance en mathématiques et de l’équité en début de sixième en 2019</t>
    </r>
  </si>
  <si>
    <t>Score moyen en mathématiques</t>
  </si>
  <si>
    <t>Équité</t>
  </si>
  <si>
    <r>
      <t xml:space="preserve">Réf. : </t>
    </r>
    <r>
      <rPr>
        <i/>
        <sz val="11"/>
        <color indexed="8"/>
        <rFont val="Arial Narrow"/>
        <family val="2"/>
      </rPr>
      <t>Stats Infos</t>
    </r>
    <r>
      <rPr>
        <sz val="11"/>
        <color indexed="8"/>
        <rFont val="Arial Narrow"/>
        <family val="2"/>
      </rPr>
      <t>, n° 20.08</t>
    </r>
    <r>
      <rPr>
        <b/>
        <sz val="11"/>
        <color indexed="8"/>
        <rFont val="Arial Narrow"/>
        <family val="2"/>
      </rPr>
      <t xml:space="preserve"> © </t>
    </r>
    <r>
      <rPr>
        <sz val="11"/>
        <color indexed="8"/>
        <rFont val="Arial Narrow"/>
        <family val="2"/>
      </rPr>
      <t>DEP</t>
    </r>
  </si>
  <si>
    <r>
      <t xml:space="preserve">Lecture : </t>
    </r>
    <r>
      <rPr>
        <sz val="11"/>
        <color rgb="FF333333"/>
        <rFont val="Arial Narrow"/>
        <family val="2"/>
      </rPr>
      <t>l’académie de Paris compte la part des élèves de sixième maîtrisant les connaissances et compétences évaluées en français la plus élevée, or c’est une des moins équitables.</t>
    </r>
  </si>
  <si>
    <r>
      <t xml:space="preserve"> Champ : </t>
    </r>
    <r>
      <rPr>
        <sz val="11"/>
        <color rgb="FF333333"/>
        <rFont val="Arial Narrow"/>
        <family val="2"/>
      </rPr>
      <t>France métropolitaine, Public + Privé sous contrat.</t>
    </r>
  </si>
  <si>
    <r>
      <t xml:space="preserve">Source : </t>
    </r>
    <r>
      <rPr>
        <sz val="11"/>
        <color rgb="FF333333"/>
        <rFont val="Arial Narrow"/>
        <family val="2"/>
      </rPr>
      <t>évaluation exhaustive de début de sixième, octobre 2019, MENJ-DEPP.</t>
    </r>
  </si>
  <si>
    <t>Méthodologie</t>
  </si>
  <si>
    <t xml:space="preserve">Population </t>
  </si>
  <si>
    <t>Évaluations</t>
  </si>
  <si>
    <t>L’évaluation sur ordinateur a été conçue à partir d’éléments identifiés dans les sous-ensembles des domaines 1 et 4 du socle. Les exercices ont permis de tester les connaissances et compétences associées à la « Lecture et compréhension de l’écrit », la "compréhension de l'oral" et l’ « Étude de la langue » pour le français. Pour les mathématiques, étaient concernées les connaissances et compétences associées aux « Nombres et calculs », « Grandeurs et mesures » et « Espace et géométrie ».</t>
  </si>
  <si>
    <t>En français, l’évaluation articulait des exercices de compréhension de l’écrit  et de compréhension de l'oral complétés d’exercices plus spécifiques dédiés à l’étude de la langue (grammaire, orthographe, lexique), permettant d’évaluer la compréhension du fonctionnement de la langue et l’acquisition des règles.</t>
  </si>
  <si>
    <t>En compréhension de l’écrit, les élèves ont été placés en situation de lecture silencieuse face à des textes variés en termes de supports, de longueur, de thématiques abordées. Des questions mesurant leur degré de compréhension leur ont été soumises.</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</si>
  <si>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étaient aussi proposés aux élèves afin d’identifier des synonymes, des contraires, des familles de mots.</t>
  </si>
  <si>
    <t>En compréhension de l’oral, les élèves ont été placés en situation d’écoute d’un support. Des questions permettant de dégager le thème du support entendu, de repérer des informations explicites et de faire des inférences leur ont été proposées.</t>
  </si>
  <si>
    <t>Dans le champ disciplinaire des mathématiques, les élèves ont travaillé sur des exercices testant leurs connaissances du système de numération (entiers, décimaux), leurs compétences en calcul (addition, soustraction, multiplication, division) et en résolution de problèmes simples mettant en jeu ces quatre opérations. Des situations de prélèvement de données numériques à partir de supports variés leur ont aussi été soumises (lecture de tableaux numériques, de graphiques).</t>
  </si>
  <si>
    <t>En géométrie, les exercices ont évalué les capacités de reconnaissance des figures et solides usuels (triangle, rectangle, cube) ainsi que la connaissance de quelques relations géométriques (alignement, perpendicularité, parallélisme, symétrie), ainsi que le codage de déplacements sur plan.</t>
  </si>
  <si>
    <t>En grandeurs et mesures, les élèves ont dû démontrer leurs connaissances relatives aux unités de mesure usuelles (heure, système métrique) et résoudre des problèmes impliquant des grandeurs (périmètre, aire).</t>
  </si>
  <si>
    <t>Calcul des scores et seuils de maîtrise</t>
  </si>
  <si>
    <t xml:space="preserve">Les scores moyens en français et en mathématiques ont été fixés par construction à 250 et l’écart type à 50 lors de la première évaluation réalisée en 2017 (cela implique qu’environ deux tiers des élèves ont un score compris entre 200 et 300).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</si>
  <si>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</si>
  <si>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 xml:space="preserve">Estimation de l’équité </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</si>
  <si>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collège évalué. Ceci a permis de classer les collèges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et ceux du groupe 1, indépendamment pour chaque académie. 
En 2018, l'équité avait été calculée en référence à des quintiles contruits au niveau national.  La comparaison de l'équité entre 2018 et 2019 n'est donc pas possible.
</t>
  </si>
  <si>
    <t xml:space="preserve">L’évaluation nationale effectuée en novembre 2019 a porté sur 820 000 élèves scolarisés en classes de sixième  générale, de Section d’enseignement général et professionnel adapté (Segpa) ou spécifiques (UPE2A, EREA, ULIS) dans plus de 7 000 collèges publics et privés sous contrat en France métropolitaine, dans les départements d’outre-mer (DROM), la Polynésie française et Saint-Pierre-et-Miquelon. . </t>
  </si>
  <si>
    <t>Dans le cadre de cette évaluation, pour chacune des disciplines, les seuils permettent de caractériser les degrés d’acquisition suivants :                  « Maîtrise insuffisante »,    « Maîtrise fragile », « Maîtrise satisfaisante », « Très bonne maîtrise ». Les seuils entre les maîtrises fragile et satisfaisante ont respectivement été établis à 205 en français et à 220 en mathématiques.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</si>
</sst>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 _€_-;\-* #,##0.0\ _€_-;_-* &quot;-&quot;??\ _€_-;_-@_-"/>
    <numFmt numFmtId="165" formatCode="_-* #,##0.00\ _€_-;\-* #,##0.00\ _€_-;_-* &quot;-&quot;??\ _€_-;_-@_-"/>
    <numFmt numFmtId="166" formatCode="_-* #,##0\ _€_-;\-* #,##0\ _€_-;_-* &quot;-&quot;??\ _€_-;_-@_-"/>
    <numFmt numFmtId="167" formatCode="_-* #,##0.0\ _€_-;\-* #,##0.0\ _€_-;_-* &quot;-&quot;?\ _€_-;_-@_-"/>
    <numFmt numFmtId="168" formatCode="_-* #,##0.00\ _€_-;\-* #,##0.00\ _€_-;_-* &quot;-&quot;?\ _€_-;_-@_-"/>
    <numFmt numFmtId="169" formatCode="0.0%"/>
    <numFmt numFmtId="170" formatCode="_-* #,##0_-;\-* #,##0_-;_-* &quot;-&quot;??_-;_-@_-"/>
  </numFmts>
  <fonts count="2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1"/>
      <color indexed="8"/>
      <name val="Arial Narrow"/>
      <family val="2"/>
    </font>
    <font>
      <b/>
      <sz val="11"/>
      <color indexed="8"/>
      <name val="Arial Narrow"/>
      <family val="2"/>
    </font>
    <font>
      <sz val="11"/>
      <color rgb="FF000000"/>
      <name val="Arial Narrow"/>
      <family val="2"/>
    </font>
    <font>
      <b/>
      <sz val="11"/>
      <color rgb="FF000000"/>
      <name val="Arial Narrow"/>
      <family val="2"/>
    </font>
    <font>
      <i/>
      <sz val="11"/>
      <color indexed="8"/>
      <name val="Arial Narrow"/>
      <family val="2"/>
    </font>
    <font>
      <sz val="10"/>
      <name val="Arial"/>
      <family val="2"/>
    </font>
    <font>
      <sz val="9"/>
      <name val="Arial"/>
      <family val="2"/>
    </font>
    <font>
      <sz val="10"/>
      <name val="MS Sans Serif"/>
    </font>
    <font>
      <sz val="11"/>
      <name val="Arial Narrow"/>
      <family val="2"/>
    </font>
    <font>
      <sz val="11"/>
      <color theme="0" tint="-0.34998626667073579"/>
      <name val="Arial Narrow"/>
      <family val="2"/>
    </font>
    <font>
      <b/>
      <sz val="11"/>
      <color theme="0"/>
      <name val="Arial Narrow"/>
      <family val="2"/>
    </font>
    <font>
      <sz val="9"/>
      <color theme="1"/>
      <name val="Arial"/>
      <family val="2"/>
    </font>
    <font>
      <b/>
      <sz val="10"/>
      <color rgb="FFBD0926"/>
      <name val="Arial Narrow"/>
      <family val="2"/>
    </font>
    <font>
      <b/>
      <sz val="10"/>
      <color rgb="FF000000"/>
      <name val="Arial Narrow"/>
      <family val="2"/>
    </font>
    <font>
      <b/>
      <sz val="11"/>
      <color rgb="FF333333"/>
      <name val="Arial Narrow"/>
      <family val="2"/>
    </font>
    <font>
      <sz val="11"/>
      <color rgb="FF333333"/>
      <name val="Arial Narrow"/>
      <family val="2"/>
    </font>
    <font>
      <b/>
      <sz val="9"/>
      <color rgb="FFBD0926"/>
      <name val="Arial"/>
      <family val="2"/>
    </font>
  </fonts>
  <fills count="6">
    <fill>
      <patternFill patternType="none"/>
    </fill>
    <fill>
      <patternFill patternType="gray125"/>
    </fill>
    <fill>
      <patternFill patternType="solid">
        <fgColor theme="1" tint="0.499984740745262"/>
        <bgColor indexed="64"/>
      </patternFill>
    </fill>
    <fill>
      <patternFill patternType="solid">
        <fgColor rgb="FFBD0926"/>
        <bgColor indexed="64"/>
      </patternFill>
    </fill>
    <fill>
      <patternFill patternType="solid">
        <fgColor rgb="FF23B19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CC0099"/>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CC0099"/>
      </left>
      <right style="thin">
        <color indexed="64"/>
      </right>
      <top style="thin">
        <color indexed="64"/>
      </top>
      <bottom/>
      <diagonal/>
    </border>
    <border>
      <left style="thin">
        <color rgb="FFCC0099"/>
      </left>
      <right style="thin">
        <color indexed="64"/>
      </right>
      <top/>
      <bottom/>
      <diagonal/>
    </border>
    <border>
      <left style="thin">
        <color rgb="FFCC0099"/>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9" fontId="10" fillId="0" borderId="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cellStyleXfs>
  <cellXfs count="115">
    <xf numFmtId="0" fontId="0" fillId="0" borderId="0" xfId="0"/>
    <xf numFmtId="0" fontId="2" fillId="0" borderId="5" xfId="0" applyFont="1" applyBorder="1" applyAlignment="1">
      <alignment vertical="center"/>
    </xf>
    <xf numFmtId="0" fontId="2" fillId="0" borderId="5" xfId="0" applyFont="1" applyBorder="1"/>
    <xf numFmtId="166" fontId="2" fillId="0" borderId="5" xfId="0" applyNumberFormat="1" applyFont="1" applyBorder="1"/>
    <xf numFmtId="0" fontId="4" fillId="0" borderId="0" xfId="0" applyFont="1"/>
    <xf numFmtId="164" fontId="4" fillId="0" borderId="0" xfId="0" applyNumberFormat="1" applyFont="1"/>
    <xf numFmtId="0" fontId="2" fillId="0" borderId="0" xfId="0" applyFo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xf numFmtId="166" fontId="2" fillId="0" borderId="2" xfId="1" applyNumberFormat="1" applyFont="1" applyBorder="1"/>
    <xf numFmtId="166" fontId="2" fillId="0" borderId="1" xfId="1" applyNumberFormat="1" applyFont="1" applyFill="1" applyBorder="1"/>
    <xf numFmtId="0" fontId="2" fillId="0" borderId="2" xfId="0" applyFont="1" applyBorder="1"/>
    <xf numFmtId="166" fontId="2" fillId="0" borderId="2" xfId="1" applyNumberFormat="1" applyFont="1" applyFill="1" applyBorder="1"/>
    <xf numFmtId="166" fontId="2" fillId="0" borderId="1" xfId="1" applyNumberFormat="1" applyFont="1" applyBorder="1"/>
    <xf numFmtId="0" fontId="2" fillId="0" borderId="3" xfId="0" applyFont="1" applyBorder="1"/>
    <xf numFmtId="166" fontId="2" fillId="0" borderId="3" xfId="1" applyNumberFormat="1" applyFont="1" applyBorder="1"/>
    <xf numFmtId="0" fontId="3" fillId="0" borderId="4" xfId="0" applyFont="1" applyBorder="1" applyAlignment="1">
      <alignment vertical="center"/>
    </xf>
    <xf numFmtId="0" fontId="3" fillId="0" borderId="5" xfId="0" applyFont="1" applyBorder="1" applyAlignment="1">
      <alignment vertical="center"/>
    </xf>
    <xf numFmtId="0" fontId="2" fillId="0" borderId="0" xfId="0" applyFont="1" applyBorder="1"/>
    <xf numFmtId="0" fontId="3" fillId="0" borderId="3" xfId="0" applyFont="1" applyBorder="1"/>
    <xf numFmtId="166" fontId="3" fillId="0" borderId="3" xfId="1" applyNumberFormat="1" applyFont="1" applyBorder="1"/>
    <xf numFmtId="0" fontId="2" fillId="0" borderId="7" xfId="0" applyFont="1" applyBorder="1"/>
    <xf numFmtId="0" fontId="3" fillId="0" borderId="0" xfId="0" applyFont="1"/>
    <xf numFmtId="164" fontId="3" fillId="0" borderId="0" xfId="0" applyNumberFormat="1" applyFont="1"/>
    <xf numFmtId="164" fontId="2" fillId="0" borderId="1" xfId="1" applyNumberFormat="1" applyFont="1" applyFill="1" applyBorder="1"/>
    <xf numFmtId="164" fontId="2" fillId="0" borderId="2" xfId="1" applyNumberFormat="1" applyFont="1" applyFill="1" applyBorder="1"/>
    <xf numFmtId="164" fontId="2" fillId="0" borderId="1" xfId="1" applyNumberFormat="1" applyFont="1" applyBorder="1"/>
    <xf numFmtId="164" fontId="2" fillId="0" borderId="2" xfId="1" applyNumberFormat="1" applyFont="1" applyBorder="1"/>
    <xf numFmtId="164" fontId="2" fillId="0" borderId="3" xfId="1" applyNumberFormat="1" applyFont="1" applyBorder="1"/>
    <xf numFmtId="164" fontId="3" fillId="0" borderId="3" xfId="1" applyNumberFormat="1" applyFont="1" applyBorder="1"/>
    <xf numFmtId="166" fontId="2" fillId="0" borderId="0" xfId="1" applyNumberFormat="1" applyFont="1"/>
    <xf numFmtId="167" fontId="4" fillId="0" borderId="0" xfId="0" applyNumberFormat="1" applyFont="1"/>
    <xf numFmtId="168" fontId="4" fillId="0" borderId="0" xfId="0" applyNumberFormat="1" applyFont="1"/>
    <xf numFmtId="0" fontId="5" fillId="0" borderId="0" xfId="0" applyFont="1" applyAlignment="1"/>
    <xf numFmtId="0" fontId="7" fillId="0" borderId="0" xfId="0" applyFont="1" applyAlignment="1">
      <alignment vertical="center" readingOrder="1"/>
    </xf>
    <xf numFmtId="0" fontId="5" fillId="0" borderId="0" xfId="0" applyFont="1" applyAlignment="1">
      <alignment vertical="center" readingOrder="1"/>
    </xf>
    <xf numFmtId="0" fontId="11" fillId="0" borderId="0" xfId="3" applyFont="1" applyBorder="1"/>
    <xf numFmtId="0" fontId="2" fillId="0" borderId="0" xfId="0" applyFont="1" applyFill="1"/>
    <xf numFmtId="9" fontId="2" fillId="0" borderId="0" xfId="2" quotePrefix="1" applyFont="1" applyFill="1"/>
    <xf numFmtId="169" fontId="13" fillId="0" borderId="0" xfId="4" applyNumberFormat="1" applyFont="1" applyFill="1" applyBorder="1" applyAlignment="1" applyProtection="1">
      <alignment horizontal="center"/>
    </xf>
    <xf numFmtId="9" fontId="13" fillId="0" borderId="0" xfId="2" applyFont="1" applyFill="1" applyBorder="1" applyAlignment="1">
      <alignment horizontal="center"/>
    </xf>
    <xf numFmtId="0" fontId="14" fillId="0" borderId="0" xfId="0" applyFont="1"/>
    <xf numFmtId="169" fontId="14" fillId="0" borderId="0" xfId="4" applyNumberFormat="1" applyFont="1" applyFill="1" applyBorder="1" applyAlignment="1" applyProtection="1">
      <alignment horizontal="center"/>
    </xf>
    <xf numFmtId="169" fontId="14" fillId="0" borderId="0" xfId="2" applyNumberFormat="1" applyFont="1" applyBorder="1" applyAlignment="1">
      <alignment horizontal="center"/>
    </xf>
    <xf numFmtId="169" fontId="14" fillId="0" borderId="0" xfId="3" applyNumberFormat="1" applyFont="1" applyFill="1" applyBorder="1" applyAlignment="1">
      <alignment horizontal="center"/>
    </xf>
    <xf numFmtId="169" fontId="14" fillId="0" borderId="0" xfId="2" quotePrefix="1" applyNumberFormat="1" applyFont="1"/>
    <xf numFmtId="0" fontId="13" fillId="0" borderId="0" xfId="3" applyFont="1" applyBorder="1"/>
    <xf numFmtId="0" fontId="5" fillId="0" borderId="0" xfId="0" applyFont="1" applyAlignment="1">
      <alignment horizontal="left" vertical="center" readingOrder="1"/>
    </xf>
    <xf numFmtId="0" fontId="7" fillId="0" borderId="0" xfId="0" applyFont="1" applyAlignment="1">
      <alignment horizontal="left" vertical="center" readingOrder="1"/>
    </xf>
    <xf numFmtId="0" fontId="3" fillId="0" borderId="8" xfId="0" applyFont="1" applyFill="1" applyBorder="1"/>
    <xf numFmtId="0" fontId="2" fillId="0" borderId="0" xfId="0" applyFont="1" applyAlignment="1">
      <alignment horizontal="left"/>
    </xf>
    <xf numFmtId="170" fontId="2" fillId="0" borderId="1" xfId="1" applyNumberFormat="1" applyFont="1" applyBorder="1"/>
    <xf numFmtId="170" fontId="2" fillId="0" borderId="10" xfId="1" applyNumberFormat="1" applyFont="1" applyBorder="1"/>
    <xf numFmtId="170" fontId="2" fillId="0" borderId="2" xfId="1" applyNumberFormat="1" applyFont="1" applyBorder="1"/>
    <xf numFmtId="170" fontId="2" fillId="0" borderId="7" xfId="1" applyNumberFormat="1" applyFont="1" applyBorder="1"/>
    <xf numFmtId="0" fontId="2" fillId="0" borderId="11" xfId="0" applyFont="1" applyBorder="1"/>
    <xf numFmtId="170" fontId="2" fillId="0" borderId="3" xfId="1" applyNumberFormat="1" applyFont="1" applyBorder="1"/>
    <xf numFmtId="170" fontId="2" fillId="0" borderId="11" xfId="1" applyNumberFormat="1" applyFont="1" applyBorder="1"/>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0" xfId="0" applyFont="1" applyFill="1" applyBorder="1"/>
    <xf numFmtId="0" fontId="2" fillId="0" borderId="6" xfId="0" applyFont="1" applyBorder="1"/>
    <xf numFmtId="164" fontId="2" fillId="0" borderId="6" xfId="1" applyNumberFormat="1" applyFont="1" applyBorder="1"/>
    <xf numFmtId="170" fontId="2" fillId="0" borderId="6" xfId="1" applyNumberFormat="1" applyFont="1" applyBorder="1"/>
    <xf numFmtId="0" fontId="16" fillId="0" borderId="6" xfId="0" applyFont="1" applyBorder="1" applyAlignment="1">
      <alignment horizontal="center" vertical="center"/>
    </xf>
    <xf numFmtId="166" fontId="16" fillId="0" borderId="6" xfId="1" applyNumberFormat="1" applyFont="1" applyBorder="1" applyAlignment="1">
      <alignment horizontal="center" vertical="center"/>
    </xf>
    <xf numFmtId="0" fontId="16" fillId="0" borderId="2" xfId="0" applyFont="1" applyBorder="1"/>
    <xf numFmtId="166" fontId="16" fillId="0" borderId="1" xfId="1" applyNumberFormat="1" applyFont="1" applyBorder="1"/>
    <xf numFmtId="166" fontId="16" fillId="0" borderId="12" xfId="1" applyNumberFormat="1" applyFont="1" applyBorder="1"/>
    <xf numFmtId="166" fontId="16" fillId="0" borderId="2" xfId="1" applyNumberFormat="1" applyFont="1" applyBorder="1"/>
    <xf numFmtId="166" fontId="16" fillId="0" borderId="13" xfId="1" applyNumberFormat="1" applyFont="1" applyBorder="1"/>
    <xf numFmtId="166" fontId="16" fillId="0" borderId="2" xfId="1" applyNumberFormat="1" applyFont="1" applyFill="1" applyBorder="1"/>
    <xf numFmtId="166" fontId="16" fillId="0" borderId="13" xfId="1" applyNumberFormat="1" applyFont="1" applyFill="1" applyBorder="1"/>
    <xf numFmtId="0" fontId="16" fillId="0" borderId="3" xfId="0" applyFont="1" applyBorder="1"/>
    <xf numFmtId="166" fontId="16" fillId="0" borderId="3" xfId="1" applyNumberFormat="1" applyFont="1" applyBorder="1"/>
    <xf numFmtId="0" fontId="16" fillId="0" borderId="6" xfId="0" applyFont="1" applyBorder="1" applyAlignment="1">
      <alignment horizontal="center" vertical="center" wrapText="1"/>
    </xf>
    <xf numFmtId="0" fontId="17" fillId="0" borderId="0" xfId="0" applyFont="1" applyAlignment="1">
      <alignment horizontal="left" vertical="center"/>
    </xf>
    <xf numFmtId="166" fontId="16" fillId="0" borderId="15" xfId="1" applyNumberFormat="1" applyFont="1" applyBorder="1"/>
    <xf numFmtId="166" fontId="16" fillId="0" borderId="8" xfId="1" applyNumberFormat="1" applyFont="1" applyBorder="1"/>
    <xf numFmtId="166" fontId="16" fillId="0" borderId="8" xfId="1" applyNumberFormat="1" applyFont="1" applyFill="1" applyBorder="1"/>
    <xf numFmtId="166" fontId="16" fillId="0" borderId="16" xfId="1" applyNumberFormat="1" applyFont="1" applyBorder="1"/>
    <xf numFmtId="0" fontId="19" fillId="0" borderId="0" xfId="0" applyFont="1" applyAlignment="1">
      <alignment horizontal="left" vertical="center"/>
    </xf>
    <xf numFmtId="0" fontId="3" fillId="5" borderId="0" xfId="0" applyFont="1" applyFill="1" applyBorder="1" applyAlignment="1">
      <alignment horizontal="justify" vertical="center"/>
    </xf>
    <xf numFmtId="0" fontId="2" fillId="5" borderId="0" xfId="0" applyFont="1" applyFill="1" applyBorder="1" applyAlignment="1">
      <alignment horizontal="justify" vertical="center"/>
    </xf>
    <xf numFmtId="0" fontId="2" fillId="0" borderId="0" xfId="0" applyFont="1" applyAlignment="1">
      <alignment wrapText="1"/>
    </xf>
    <xf numFmtId="0" fontId="2" fillId="0" borderId="0" xfId="0" applyFont="1"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wrapText="1"/>
    </xf>
    <xf numFmtId="0" fontId="21" fillId="0" borderId="2" xfId="0" applyFont="1" applyBorder="1"/>
    <xf numFmtId="166" fontId="21" fillId="0" borderId="2" xfId="1" applyNumberFormat="1" applyFont="1" applyFill="1" applyBorder="1"/>
    <xf numFmtId="166" fontId="21" fillId="0" borderId="8" xfId="1" applyNumberFormat="1" applyFont="1" applyFill="1" applyBorder="1"/>
    <xf numFmtId="166" fontId="21" fillId="0" borderId="13" xfId="1" applyNumberFormat="1" applyFont="1" applyFill="1" applyBorder="1"/>
    <xf numFmtId="166" fontId="16" fillId="0" borderId="1" xfId="1" applyNumberFormat="1" applyFont="1" applyFill="1" applyBorder="1"/>
    <xf numFmtId="166" fontId="16" fillId="0" borderId="14" xfId="1" applyNumberFormat="1" applyFont="1" applyFill="1" applyBorder="1"/>
    <xf numFmtId="0" fontId="3"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5" fillId="0" borderId="0" xfId="0" applyFont="1" applyAlignment="1">
      <alignment horizontal="left" vertical="center" readingOrder="1"/>
    </xf>
    <xf numFmtId="0" fontId="3" fillId="0" borderId="0" xfId="0" applyFont="1" applyAlignment="1">
      <alignment horizontal="left" wrapText="1"/>
    </xf>
    <xf numFmtId="0" fontId="7" fillId="0" borderId="0" xfId="0" applyFont="1" applyAlignment="1">
      <alignment horizontal="left" vertical="center" readingOrder="1"/>
    </xf>
    <xf numFmtId="0" fontId="5" fillId="0" borderId="0" xfId="0" applyFont="1" applyAlignment="1">
      <alignment horizontal="left" vertical="center" wrapText="1" readingOrder="1"/>
    </xf>
    <xf numFmtId="0" fontId="4" fillId="2" borderId="6" xfId="0" applyFont="1" applyFill="1" applyBorder="1" applyAlignment="1">
      <alignment horizontal="center" vertical="center"/>
    </xf>
    <xf numFmtId="0" fontId="15" fillId="4" borderId="6" xfId="0" applyFont="1" applyFill="1" applyBorder="1" applyAlignment="1">
      <alignment horizontal="center"/>
    </xf>
    <xf numFmtId="0" fontId="15" fillId="4" borderId="4" xfId="0" applyFont="1" applyFill="1" applyBorder="1" applyAlignment="1">
      <alignment horizontal="center"/>
    </xf>
    <xf numFmtId="0" fontId="15" fillId="3" borderId="9" xfId="0" applyFont="1" applyFill="1" applyBorder="1" applyAlignment="1">
      <alignment horizontal="center"/>
    </xf>
    <xf numFmtId="0" fontId="15" fillId="3" borderId="6" xfId="0" applyFont="1" applyFill="1" applyBorder="1" applyAlignment="1">
      <alignment horizontal="center"/>
    </xf>
  </cellXfs>
  <cellStyles count="8">
    <cellStyle name="Milliers" xfId="1" builtinId="3"/>
    <cellStyle name="Milliers 2" xfId="6"/>
    <cellStyle name="Normal" xfId="0" builtinId="0"/>
    <cellStyle name="Normal 2" xfId="3"/>
    <cellStyle name="Normal 3" xfId="5"/>
    <cellStyle name="Pourcentage" xfId="2" builtinId="5"/>
    <cellStyle name="Pourcentage 2" xfId="4"/>
    <cellStyle name="Pourcentage 3" xfId="7"/>
  </cellStyles>
  <dxfs count="0"/>
  <tableStyles count="0" defaultTableStyle="TableStyleMedium2" defaultPivotStyle="PivotStyleLight16"/>
  <colors>
    <mruColors>
      <color rgb="FFBD0926"/>
      <color rgb="FF23B199"/>
      <color rgb="FFEDFFFD"/>
      <color rgb="FFB4FCF1"/>
      <color rgb="FF55F7DD"/>
      <color rgb="FF39D8BE"/>
      <color rgb="FFD25468"/>
      <color rgb="FFE79FAA"/>
      <color rgb="FFF5D1D6"/>
      <color rgb="FFFCE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1'!$O$16</c:f>
              <c:strCache>
                <c:ptCount val="1"/>
                <c:pt idx="0">
                  <c:v>Maîtrise insuffisante</c:v>
                </c:pt>
              </c:strCache>
            </c:strRef>
          </c:tx>
          <c:spPr>
            <a:solidFill>
              <a:srgbClr val="EDFFFD"/>
            </a:solidFill>
            <a:ln>
              <a:noFill/>
            </a:ln>
            <a:effectLst/>
          </c:spPr>
          <c:invertIfNegative val="0"/>
          <c:dLbls>
            <c:dLbl>
              <c:idx val="2"/>
              <c:layout>
                <c:manualLayout>
                  <c:x val="5.616991088444611E-3"/>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E3-40A5-A5FC-739A5C1403A0}"/>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1'!$O$17:$O$26</c:f>
              <c:numCache>
                <c:formatCode>_-* #\ ##0.0\ _€_-;\-* #\ ##0.0\ _€_-;_-* "-"??\ _€_-;_-@_-</c:formatCode>
                <c:ptCount val="10"/>
                <c:pt idx="0">
                  <c:v>1.6507792839690905</c:v>
                </c:pt>
                <c:pt idx="1">
                  <c:v>9.0623266136489722</c:v>
                </c:pt>
                <c:pt idx="2">
                  <c:v>0.93224888447618004</c:v>
                </c:pt>
                <c:pt idx="3">
                  <c:v>1.7589880494901722</c:v>
                </c:pt>
                <c:pt idx="4">
                  <c:v>4.4061855212655026</c:v>
                </c:pt>
                <c:pt idx="5">
                  <c:v>7.6030403112699636</c:v>
                </c:pt>
                <c:pt idx="6">
                  <c:v>1.3710087735626622</c:v>
                </c:pt>
                <c:pt idx="7">
                  <c:v>2.9652584835316187</c:v>
                </c:pt>
                <c:pt idx="9">
                  <c:v>2.1882310686585709</c:v>
                </c:pt>
              </c:numCache>
            </c:numRef>
          </c:val>
          <c:extLst>
            <c:ext xmlns:c16="http://schemas.microsoft.com/office/drawing/2014/chart" uri="{C3380CC4-5D6E-409C-BE32-E72D297353CC}">
              <c16:uniqueId val="{00000000-E4C8-4DB2-8379-A8F1557F0EEA}"/>
            </c:ext>
          </c:extLst>
        </c:ser>
        <c:ser>
          <c:idx val="1"/>
          <c:order val="1"/>
          <c:tx>
            <c:strRef>
              <c:f>'Figure 1'!$P$16</c:f>
              <c:strCache>
                <c:ptCount val="1"/>
                <c:pt idx="0">
                  <c:v>Maîtrise fragile</c:v>
                </c:pt>
              </c:strCache>
            </c:strRef>
          </c:tx>
          <c:spPr>
            <a:solidFill>
              <a:srgbClr val="B4FCF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1'!$P$17:$P$26</c:f>
              <c:numCache>
                <c:formatCode>_-* #\ ##0.0\ _€_-;\-* #\ ##0.0\ _€_-;_-* "-"??\ _€_-;_-@_-</c:formatCode>
                <c:ptCount val="10"/>
                <c:pt idx="0">
                  <c:v>12.131350811198251</c:v>
                </c:pt>
                <c:pt idx="1">
                  <c:v>41.915362240866216</c:v>
                </c:pt>
                <c:pt idx="2">
                  <c:v>8.0415846499304422</c:v>
                </c:pt>
                <c:pt idx="3">
                  <c:v>13.615024383066787</c:v>
                </c:pt>
                <c:pt idx="4">
                  <c:v>22.699842477758303</c:v>
                </c:pt>
                <c:pt idx="5">
                  <c:v>29.38515133692259</c:v>
                </c:pt>
                <c:pt idx="6">
                  <c:v>10.820892744127173</c:v>
                </c:pt>
                <c:pt idx="7">
                  <c:v>17.591840611716652</c:v>
                </c:pt>
                <c:pt idx="9">
                  <c:v>14.283079491734373</c:v>
                </c:pt>
              </c:numCache>
            </c:numRef>
          </c:val>
          <c:extLst>
            <c:ext xmlns:c16="http://schemas.microsoft.com/office/drawing/2014/chart" uri="{C3380CC4-5D6E-409C-BE32-E72D297353CC}">
              <c16:uniqueId val="{00000001-E4C8-4DB2-8379-A8F1557F0EEA}"/>
            </c:ext>
          </c:extLst>
        </c:ser>
        <c:ser>
          <c:idx val="2"/>
          <c:order val="2"/>
          <c:tx>
            <c:strRef>
              <c:f>'Figure 1'!$Q$16</c:f>
              <c:strCache>
                <c:ptCount val="1"/>
                <c:pt idx="0">
                  <c:v>Maîtrise satisfaisante</c:v>
                </c:pt>
              </c:strCache>
            </c:strRef>
          </c:tx>
          <c:spPr>
            <a:solidFill>
              <a:srgbClr val="55F7DD"/>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1'!$Q$17:$Q$26</c:f>
              <c:numCache>
                <c:formatCode>_-* #\ ##0.0\ _€_-;\-* #\ ##0.0\ _€_-;_-* "-"??\ _€_-;_-@_-</c:formatCode>
                <c:ptCount val="10"/>
                <c:pt idx="0">
                  <c:v>74.100383494561498</c:v>
                </c:pt>
                <c:pt idx="1">
                  <c:v>48.136254350421169</c:v>
                </c:pt>
                <c:pt idx="2">
                  <c:v>74.504291808331942</c:v>
                </c:pt>
                <c:pt idx="3">
                  <c:v>73.350343724772387</c:v>
                </c:pt>
                <c:pt idx="4">
                  <c:v>67.314134847913394</c:v>
                </c:pt>
                <c:pt idx="5">
                  <c:v>60.116273808985213</c:v>
                </c:pt>
                <c:pt idx="6">
                  <c:v>74.350669496047544</c:v>
                </c:pt>
                <c:pt idx="7">
                  <c:v>70.193773598347221</c:v>
                </c:pt>
                <c:pt idx="9">
                  <c:v>72.222788471805615</c:v>
                </c:pt>
              </c:numCache>
            </c:numRef>
          </c:val>
          <c:extLst>
            <c:ext xmlns:c16="http://schemas.microsoft.com/office/drawing/2014/chart" uri="{C3380CC4-5D6E-409C-BE32-E72D297353CC}">
              <c16:uniqueId val="{00000002-E4C8-4DB2-8379-A8F1557F0EEA}"/>
            </c:ext>
          </c:extLst>
        </c:ser>
        <c:ser>
          <c:idx val="3"/>
          <c:order val="3"/>
          <c:tx>
            <c:strRef>
              <c:f>'Figure 1'!$R$16</c:f>
              <c:strCache>
                <c:ptCount val="1"/>
                <c:pt idx="0">
                  <c:v>Très bonne maîtrise</c:v>
                </c:pt>
              </c:strCache>
            </c:strRef>
          </c:tx>
          <c:spPr>
            <a:solidFill>
              <a:srgbClr val="23B199"/>
            </a:solidFill>
            <a:ln>
              <a:noFill/>
            </a:ln>
            <a:effectLst/>
          </c:spPr>
          <c:invertIfNegative val="0"/>
          <c:dLbls>
            <c:dLbl>
              <c:idx val="1"/>
              <c:layout>
                <c:manualLayout>
                  <c:x val="-1.1233982176889428E-2"/>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AD-472C-9E84-F513ED81B7D2}"/>
                </c:ext>
              </c:extLst>
            </c:dLbl>
            <c:dLbl>
              <c:idx val="5"/>
              <c:layout>
                <c:manualLayout>
                  <c:x val="-2.80849554422230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AD-472C-9E84-F513ED81B7D2}"/>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1'!$R$17:$R$26</c:f>
              <c:numCache>
                <c:formatCode>_-* #\ ##0.0\ _€_-;\-* #\ ##0.0\ _€_-;_-* "-"??\ _€_-;_-@_-</c:formatCode>
                <c:ptCount val="10"/>
                <c:pt idx="0">
                  <c:v>12.117486410271166</c:v>
                </c:pt>
                <c:pt idx="1">
                  <c:v>0.88605679506363799</c:v>
                </c:pt>
                <c:pt idx="2">
                  <c:v>16.521874657261439</c:v>
                </c:pt>
                <c:pt idx="3">
                  <c:v>11.275643842670657</c:v>
                </c:pt>
                <c:pt idx="4">
                  <c:v>5.579837153062809</c:v>
                </c:pt>
                <c:pt idx="5">
                  <c:v>2.8955345428222414</c:v>
                </c:pt>
                <c:pt idx="6">
                  <c:v>13.457428986262613</c:v>
                </c:pt>
                <c:pt idx="7">
                  <c:v>9.2491273064045014</c:v>
                </c:pt>
                <c:pt idx="9">
                  <c:v>11.305900967801431</c:v>
                </c:pt>
              </c:numCache>
            </c:numRef>
          </c:val>
          <c:extLst>
            <c:ext xmlns:c16="http://schemas.microsoft.com/office/drawing/2014/chart" uri="{C3380CC4-5D6E-409C-BE32-E72D297353CC}">
              <c16:uniqueId val="{00000003-E4C8-4DB2-8379-A8F1557F0EEA}"/>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0\ _€_-;\-* #\ ##0.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1'!$E$16</c:f>
              <c:strCache>
                <c:ptCount val="1"/>
                <c:pt idx="0">
                  <c:v>Maîtrise insuffisante</c:v>
                </c:pt>
              </c:strCache>
            </c:strRef>
          </c:tx>
          <c:spPr>
            <a:solidFill>
              <a:srgbClr val="EDFFFD"/>
            </a:solidFill>
            <a:ln>
              <a:noFill/>
            </a:ln>
            <a:effectLst/>
          </c:spPr>
          <c:invertIfNegative val="0"/>
          <c:dLbls>
            <c:dLbl>
              <c:idx val="0"/>
              <c:layout>
                <c:manualLayout>
                  <c:x val="4.2127433163334583E-3"/>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3C-4345-B54D-64C65A071B66}"/>
                </c:ext>
              </c:extLst>
            </c:dLbl>
            <c:dLbl>
              <c:idx val="2"/>
              <c:layout>
                <c:manualLayout>
                  <c:x val="4.2127433163334583E-3"/>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3C-4345-B54D-64C65A071B66}"/>
                </c:ext>
              </c:extLst>
            </c:dLbl>
            <c:dLbl>
              <c:idx val="6"/>
              <c:layout>
                <c:manualLayout>
                  <c:x val="5.616991088444611E-3"/>
                  <c:y val="3.216337113605050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3C-4345-B54D-64C65A071B66}"/>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1'!$E$17:$E$26</c:f>
              <c:numCache>
                <c:formatCode>_-* #\ ##0.0\ _€_-;\-* #\ ##0.0\ _€_-;_-* "-"??\ _€_-;_-@_-</c:formatCode>
                <c:ptCount val="10"/>
                <c:pt idx="0">
                  <c:v>0.96882156068345959</c:v>
                </c:pt>
                <c:pt idx="1">
                  <c:v>6.5066109951287405</c:v>
                </c:pt>
                <c:pt idx="2">
                  <c:v>0.94545454545454555</c:v>
                </c:pt>
                <c:pt idx="3">
                  <c:v>1.4174079308338183</c:v>
                </c:pt>
                <c:pt idx="4">
                  <c:v>2.8625954198473282</c:v>
                </c:pt>
                <c:pt idx="5">
                  <c:v>2.2426095820591234</c:v>
                </c:pt>
                <c:pt idx="6">
                  <c:v>0.67830095488969377</c:v>
                </c:pt>
                <c:pt idx="7">
                  <c:v>2.2334204305088963</c:v>
                </c:pt>
                <c:pt idx="9">
                  <c:v>1.4779270633397312</c:v>
                </c:pt>
              </c:numCache>
            </c:numRef>
          </c:val>
          <c:extLst>
            <c:ext xmlns:c16="http://schemas.microsoft.com/office/drawing/2014/chart" uri="{C3380CC4-5D6E-409C-BE32-E72D297353CC}">
              <c16:uniqueId val="{00000000-E1DC-4800-94D1-F742C6965906}"/>
            </c:ext>
          </c:extLst>
        </c:ser>
        <c:ser>
          <c:idx val="1"/>
          <c:order val="1"/>
          <c:tx>
            <c:strRef>
              <c:f>'Figure 1'!$F$16</c:f>
              <c:strCache>
                <c:ptCount val="1"/>
                <c:pt idx="0">
                  <c:v>Maîtrise fragile</c:v>
                </c:pt>
              </c:strCache>
            </c:strRef>
          </c:tx>
          <c:spPr>
            <a:solidFill>
              <a:srgbClr val="B4FCF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1'!$F$17:$F$26</c:f>
              <c:numCache>
                <c:formatCode>_-* #\ ##0.0\ _€_-;\-* #\ ##0.0\ _€_-;_-* "-"??\ _€_-;_-@_-</c:formatCode>
                <c:ptCount val="10"/>
                <c:pt idx="0">
                  <c:v>10.37167518055311</c:v>
                </c:pt>
                <c:pt idx="1">
                  <c:v>41.718858733472516</c:v>
                </c:pt>
                <c:pt idx="2">
                  <c:v>8.8484848484848477</c:v>
                </c:pt>
                <c:pt idx="3">
                  <c:v>13.089201097348074</c:v>
                </c:pt>
                <c:pt idx="4">
                  <c:v>17.700381679389313</c:v>
                </c:pt>
                <c:pt idx="5">
                  <c:v>26.299694189602445</c:v>
                </c:pt>
                <c:pt idx="6">
                  <c:v>9.4632861376358246</c:v>
                </c:pt>
                <c:pt idx="7">
                  <c:v>16.834639790966779</c:v>
                </c:pt>
                <c:pt idx="9">
                  <c:v>13.253358925143955</c:v>
                </c:pt>
              </c:numCache>
            </c:numRef>
          </c:val>
          <c:extLst>
            <c:ext xmlns:c16="http://schemas.microsoft.com/office/drawing/2014/chart" uri="{C3380CC4-5D6E-409C-BE32-E72D297353CC}">
              <c16:uniqueId val="{00000001-E1DC-4800-94D1-F742C6965906}"/>
            </c:ext>
          </c:extLst>
        </c:ser>
        <c:ser>
          <c:idx val="2"/>
          <c:order val="2"/>
          <c:tx>
            <c:strRef>
              <c:f>'Figure 1'!$G$16</c:f>
              <c:strCache>
                <c:ptCount val="1"/>
                <c:pt idx="0">
                  <c:v>Maîtrise satisfaisante</c:v>
                </c:pt>
              </c:strCache>
            </c:strRef>
          </c:tx>
          <c:spPr>
            <a:solidFill>
              <a:srgbClr val="55F7DD"/>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1'!$G$17:$G$26</c:f>
              <c:numCache>
                <c:formatCode>_-* #\ ##0.0\ _€_-;\-* #\ ##0.0\ _€_-;_-* "-"??\ _€_-;_-@_-</c:formatCode>
                <c:ptCount val="10"/>
                <c:pt idx="0">
                  <c:v>76.864541130878976</c:v>
                </c:pt>
                <c:pt idx="1">
                  <c:v>51.426583159359772</c:v>
                </c:pt>
                <c:pt idx="2">
                  <c:v>75.078787878787878</c:v>
                </c:pt>
                <c:pt idx="3">
                  <c:v>74.835813450827175</c:v>
                </c:pt>
                <c:pt idx="4">
                  <c:v>73.330152671755727</c:v>
                </c:pt>
                <c:pt idx="5">
                  <c:v>67.176350662589186</c:v>
                </c:pt>
                <c:pt idx="6">
                  <c:v>77.082647349357927</c:v>
                </c:pt>
                <c:pt idx="7">
                  <c:v>72.110240139355483</c:v>
                </c:pt>
                <c:pt idx="9">
                  <c:v>74.526551503518874</c:v>
                </c:pt>
              </c:numCache>
            </c:numRef>
          </c:val>
          <c:extLst>
            <c:ext xmlns:c16="http://schemas.microsoft.com/office/drawing/2014/chart" uri="{C3380CC4-5D6E-409C-BE32-E72D297353CC}">
              <c16:uniqueId val="{00000002-E1DC-4800-94D1-F742C6965906}"/>
            </c:ext>
          </c:extLst>
        </c:ser>
        <c:ser>
          <c:idx val="3"/>
          <c:order val="3"/>
          <c:tx>
            <c:strRef>
              <c:f>'Figure 1'!$H$16</c:f>
              <c:strCache>
                <c:ptCount val="1"/>
                <c:pt idx="0">
                  <c:v>Très bonne maîtrise</c:v>
                </c:pt>
              </c:strCache>
            </c:strRef>
          </c:tx>
          <c:spPr>
            <a:solidFill>
              <a:srgbClr val="23B199"/>
            </a:solidFill>
            <a:ln>
              <a:noFill/>
            </a:ln>
            <a:effectLst/>
          </c:spPr>
          <c:invertIfNegative val="0"/>
          <c:dLbls>
            <c:dLbl>
              <c:idx val="1"/>
              <c:layout>
                <c:manualLayout>
                  <c:x val="-1.4042477721111528E-2"/>
                  <c:y val="-3.50877192982469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0A-4E53-97D4-7159BB52548B}"/>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1'!$H$17:$H$26</c:f>
              <c:numCache>
                <c:formatCode>_-* #\ ##0.0\ _€_-;\-* #\ ##0.0\ _€_-;_-* "-"??\ _€_-;_-@_-</c:formatCode>
                <c:ptCount val="10"/>
                <c:pt idx="0">
                  <c:v>11.794962127884446</c:v>
                </c:pt>
                <c:pt idx="1">
                  <c:v>0.34794711203897011</c:v>
                </c:pt>
                <c:pt idx="2">
                  <c:v>15.127272727272729</c:v>
                </c:pt>
                <c:pt idx="3">
                  <c:v>10.657577520990937</c:v>
                </c:pt>
                <c:pt idx="4">
                  <c:v>6.1068702290076331</c:v>
                </c:pt>
                <c:pt idx="5">
                  <c:v>4.281345565749235</c:v>
                </c:pt>
                <c:pt idx="6">
                  <c:v>12.775765558116561</c:v>
                </c:pt>
                <c:pt idx="7">
                  <c:v>8.8216996391688429</c:v>
                </c:pt>
                <c:pt idx="9">
                  <c:v>10.74216250799744</c:v>
                </c:pt>
              </c:numCache>
            </c:numRef>
          </c:val>
          <c:extLst>
            <c:ext xmlns:c16="http://schemas.microsoft.com/office/drawing/2014/chart" uri="{C3380CC4-5D6E-409C-BE32-E72D297353CC}">
              <c16:uniqueId val="{00000003-E1DC-4800-94D1-F742C6965906}"/>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0\ _€_-;\-* #\ ##0.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strRef>
              <c:f>'Figure 2'!$O$16</c:f>
              <c:strCache>
                <c:ptCount val="1"/>
                <c:pt idx="0">
                  <c:v>Maîtrise insuffisante</c:v>
                </c:pt>
              </c:strCache>
            </c:strRef>
          </c:tx>
          <c:spPr>
            <a:solidFill>
              <a:srgbClr val="F5D1D6"/>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2'!$O$17:$O$26</c:f>
              <c:numCache>
                <c:formatCode>_-* #\ ##0.0\ _€_-;\-* #\ ##0.0\ _€_-;_-* "-"??\ _€_-;_-@_-</c:formatCode>
                <c:ptCount val="10"/>
                <c:pt idx="0">
                  <c:v>2.1954429611332942</c:v>
                </c:pt>
                <c:pt idx="1">
                  <c:v>9.9905606310892363</c:v>
                </c:pt>
                <c:pt idx="2">
                  <c:v>1.3655468257684815</c:v>
                </c:pt>
                <c:pt idx="3">
                  <c:v>2.1857447389362283</c:v>
                </c:pt>
                <c:pt idx="4">
                  <c:v>5.3880984618116443</c:v>
                </c:pt>
                <c:pt idx="5">
                  <c:v>9.5467498982222825</c:v>
                </c:pt>
                <c:pt idx="6">
                  <c:v>2.1975130269426222</c:v>
                </c:pt>
                <c:pt idx="7">
                  <c:v>3.2922827618488677</c:v>
                </c:pt>
                <c:pt idx="9">
                  <c:v>2.7588877531944442</c:v>
                </c:pt>
              </c:numCache>
            </c:numRef>
          </c:val>
          <c:extLst>
            <c:ext xmlns:c16="http://schemas.microsoft.com/office/drawing/2014/chart" uri="{C3380CC4-5D6E-409C-BE32-E72D297353CC}">
              <c16:uniqueId val="{00000000-6639-4414-8FC2-3A43713D7697}"/>
            </c:ext>
          </c:extLst>
        </c:ser>
        <c:ser>
          <c:idx val="1"/>
          <c:order val="1"/>
          <c:tx>
            <c:strRef>
              <c:f>'Figure 2'!$P$16</c:f>
              <c:strCache>
                <c:ptCount val="1"/>
                <c:pt idx="0">
                  <c:v>Maîtrise fragile</c:v>
                </c:pt>
              </c:strCache>
            </c:strRef>
          </c:tx>
          <c:spPr>
            <a:solidFill>
              <a:srgbClr val="E79FAA"/>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2'!$P$17:$P$26</c:f>
              <c:numCache>
                <c:formatCode>_-* #\ ##0.0\ _€_-;\-* #\ ##0.0\ _€_-;_-* "-"??\ _€_-;_-@_-</c:formatCode>
                <c:ptCount val="10"/>
                <c:pt idx="0">
                  <c:v>25.717990046522825</c:v>
                </c:pt>
                <c:pt idx="1">
                  <c:v>61.195765768802893</c:v>
                </c:pt>
                <c:pt idx="2">
                  <c:v>19.210156615848899</c:v>
                </c:pt>
                <c:pt idx="3">
                  <c:v>27.00030785137168</c:v>
                </c:pt>
                <c:pt idx="4">
                  <c:v>42.021618982087759</c:v>
                </c:pt>
                <c:pt idx="5">
                  <c:v>50.608404577735556</c:v>
                </c:pt>
                <c:pt idx="6">
                  <c:v>28.163021108736181</c:v>
                </c:pt>
                <c:pt idx="7">
                  <c:v>28.378831116063896</c:v>
                </c:pt>
                <c:pt idx="9">
                  <c:v>28.274745257801293</c:v>
                </c:pt>
              </c:numCache>
            </c:numRef>
          </c:val>
          <c:extLst>
            <c:ext xmlns:c16="http://schemas.microsoft.com/office/drawing/2014/chart" uri="{C3380CC4-5D6E-409C-BE32-E72D297353CC}">
              <c16:uniqueId val="{00000001-6639-4414-8FC2-3A43713D7697}"/>
            </c:ext>
          </c:extLst>
        </c:ser>
        <c:ser>
          <c:idx val="2"/>
          <c:order val="2"/>
          <c:tx>
            <c:strRef>
              <c:f>'Figure 2'!$Q$16</c:f>
              <c:strCache>
                <c:ptCount val="1"/>
                <c:pt idx="0">
                  <c:v>Maîtrise satisfaisante</c:v>
                </c:pt>
              </c:strCache>
            </c:strRef>
          </c:tx>
          <c:spPr>
            <a:solidFill>
              <a:srgbClr val="D25468"/>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2'!$Q$17:$Q$26</c:f>
              <c:numCache>
                <c:formatCode>_-* #\ ##0.0\ _€_-;\-* #\ ##0.0\ _€_-;_-* "-"??\ _€_-;_-@_-</c:formatCode>
                <c:ptCount val="10"/>
                <c:pt idx="0">
                  <c:v>60.549534510097388</c:v>
                </c:pt>
                <c:pt idx="1">
                  <c:v>27.770286215150186</c:v>
                </c:pt>
                <c:pt idx="2">
                  <c:v>63.94366685745009</c:v>
                </c:pt>
                <c:pt idx="3">
                  <c:v>59.840691755585375</c:v>
                </c:pt>
                <c:pt idx="4">
                  <c:v>47.80480767096531</c:v>
                </c:pt>
                <c:pt idx="5">
                  <c:v>37.492649387071971</c:v>
                </c:pt>
                <c:pt idx="6">
                  <c:v>60.604887058455539</c:v>
                </c:pt>
                <c:pt idx="7">
                  <c:v>55.875902609637819</c:v>
                </c:pt>
                <c:pt idx="9">
                  <c:v>58.186225833784512</c:v>
                </c:pt>
              </c:numCache>
            </c:numRef>
          </c:val>
          <c:extLst>
            <c:ext xmlns:c16="http://schemas.microsoft.com/office/drawing/2014/chart" uri="{C3380CC4-5D6E-409C-BE32-E72D297353CC}">
              <c16:uniqueId val="{00000002-6639-4414-8FC2-3A43713D7697}"/>
            </c:ext>
          </c:extLst>
        </c:ser>
        <c:ser>
          <c:idx val="3"/>
          <c:order val="3"/>
          <c:tx>
            <c:strRef>
              <c:f>'Figure 2'!$R$16</c:f>
              <c:strCache>
                <c:ptCount val="1"/>
                <c:pt idx="0">
                  <c:v>Très bonne maîtrise</c:v>
                </c:pt>
              </c:strCache>
            </c:strRef>
          </c:tx>
          <c:spPr>
            <a:solidFill>
              <a:srgbClr val="BD0926"/>
            </a:solidFill>
            <a:ln>
              <a:noFill/>
            </a:ln>
            <a:effectLst/>
          </c:spPr>
          <c:invertIfNegative val="0"/>
          <c:dLbls>
            <c:dLbl>
              <c:idx val="1"/>
              <c:layout>
                <c:manualLayout>
                  <c:x val="-9.8297344047780684E-3"/>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C9-402B-B7E3-33F0905B56DB}"/>
                </c:ext>
              </c:extLst>
            </c:dLbl>
            <c:dLbl>
              <c:idx val="5"/>
              <c:layout>
                <c:manualLayout>
                  <c:x val="-4.21274331633366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C9-402B-B7E3-33F0905B56DB}"/>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2'!$R$17:$R$26</c:f>
              <c:numCache>
                <c:formatCode>_-* #\ ##0.0\ _€_-;\-* #\ ##0.0\ _€_-;_-* "-"??\ _€_-;_-@_-</c:formatCode>
                <c:ptCount val="10"/>
                <c:pt idx="0">
                  <c:v>11.537032482246493</c:v>
                </c:pt>
                <c:pt idx="1">
                  <c:v>1.0433873849576913</c:v>
                </c:pt>
                <c:pt idx="2">
                  <c:v>15.480629700932527</c:v>
                </c:pt>
                <c:pt idx="3">
                  <c:v>10.973255654106719</c:v>
                </c:pt>
                <c:pt idx="4">
                  <c:v>4.7854748851352849</c:v>
                </c:pt>
                <c:pt idx="5">
                  <c:v>2.3521961369701905</c:v>
                </c:pt>
                <c:pt idx="6">
                  <c:v>9.034578805865662</c:v>
                </c:pt>
                <c:pt idx="7">
                  <c:v>12.452983512449419</c:v>
                </c:pt>
                <c:pt idx="9">
                  <c:v>10.780141155219756</c:v>
                </c:pt>
              </c:numCache>
            </c:numRef>
          </c:val>
          <c:extLst>
            <c:ext xmlns:c16="http://schemas.microsoft.com/office/drawing/2014/chart" uri="{C3380CC4-5D6E-409C-BE32-E72D297353CC}">
              <c16:uniqueId val="{00000003-6639-4414-8FC2-3A43713D7697}"/>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0\ _€_-;\-* #\ ##0.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strRef>
              <c:f>'Figure 2'!$E$16</c:f>
              <c:strCache>
                <c:ptCount val="1"/>
                <c:pt idx="0">
                  <c:v>Maîtrise insuffisante</c:v>
                </c:pt>
              </c:strCache>
            </c:strRef>
          </c:tx>
          <c:spPr>
            <a:solidFill>
              <a:srgbClr val="F5D1D6"/>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2'!$E$17:$E$26</c:f>
              <c:numCache>
                <c:formatCode>_-* #\ ##0.0\ _€_-;\-* #\ ##0.0\ _€_-;_-* "-"??\ _€_-;_-@_-</c:formatCode>
                <c:ptCount val="10"/>
                <c:pt idx="0">
                  <c:v>1.2851292190368593</c:v>
                </c:pt>
                <c:pt idx="1">
                  <c:v>7.4333800841514721</c:v>
                </c:pt>
                <c:pt idx="2">
                  <c:v>1.4863547758284599</c:v>
                </c:pt>
                <c:pt idx="3">
                  <c:v>1.705232436939754</c:v>
                </c:pt>
                <c:pt idx="4">
                  <c:v>2.8923660502607871</c:v>
                </c:pt>
                <c:pt idx="5">
                  <c:v>4.5965270684371804</c:v>
                </c:pt>
                <c:pt idx="6">
                  <c:v>1.3133579725448785</c:v>
                </c:pt>
                <c:pt idx="7">
                  <c:v>2.3527209186220666</c:v>
                </c:pt>
                <c:pt idx="9">
                  <c:v>1.8475157969015621</c:v>
                </c:pt>
              </c:numCache>
            </c:numRef>
          </c:val>
          <c:extLst>
            <c:ext xmlns:c16="http://schemas.microsoft.com/office/drawing/2014/chart" uri="{C3380CC4-5D6E-409C-BE32-E72D297353CC}">
              <c16:uniqueId val="{00000000-8CB2-4BB0-910B-5BE449551F73}"/>
            </c:ext>
          </c:extLst>
        </c:ser>
        <c:ser>
          <c:idx val="1"/>
          <c:order val="1"/>
          <c:tx>
            <c:strRef>
              <c:f>'Figure 2'!$F$16</c:f>
              <c:strCache>
                <c:ptCount val="1"/>
                <c:pt idx="0">
                  <c:v>Maîtrise fragile</c:v>
                </c:pt>
              </c:strCache>
            </c:strRef>
          </c:tx>
          <c:spPr>
            <a:solidFill>
              <a:srgbClr val="E79FAA"/>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2'!$F$17:$F$26</c:f>
              <c:numCache>
                <c:formatCode>_-* #\ ##0.0\ _€_-;\-* #\ ##0.0\ _€_-;_-* "-"??\ _€_-;_-@_-</c:formatCode>
                <c:ptCount val="10"/>
                <c:pt idx="0">
                  <c:v>24.629289648354753</c:v>
                </c:pt>
                <c:pt idx="1">
                  <c:v>61.640953716690042</c:v>
                </c:pt>
                <c:pt idx="2">
                  <c:v>20.175438596491226</c:v>
                </c:pt>
                <c:pt idx="3">
                  <c:v>27.950802584948924</c:v>
                </c:pt>
                <c:pt idx="4">
                  <c:v>37.031768610715979</c:v>
                </c:pt>
                <c:pt idx="5">
                  <c:v>43.003064351378953</c:v>
                </c:pt>
                <c:pt idx="6">
                  <c:v>27.369324181626187</c:v>
                </c:pt>
                <c:pt idx="7">
                  <c:v>28.625811283075386</c:v>
                </c:pt>
                <c:pt idx="9">
                  <c:v>28.014241267601115</c:v>
                </c:pt>
              </c:numCache>
            </c:numRef>
          </c:val>
          <c:extLst>
            <c:ext xmlns:c16="http://schemas.microsoft.com/office/drawing/2014/chart" uri="{C3380CC4-5D6E-409C-BE32-E72D297353CC}">
              <c16:uniqueId val="{00000001-8CB2-4BB0-910B-5BE449551F73}"/>
            </c:ext>
          </c:extLst>
        </c:ser>
        <c:ser>
          <c:idx val="2"/>
          <c:order val="2"/>
          <c:tx>
            <c:strRef>
              <c:f>'Figure 2'!$G$16</c:f>
              <c:strCache>
                <c:ptCount val="1"/>
                <c:pt idx="0">
                  <c:v>Maîtrise satisfaisante</c:v>
                </c:pt>
              </c:strCache>
            </c:strRef>
          </c:tx>
          <c:spPr>
            <a:solidFill>
              <a:srgbClr val="D25468"/>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2'!$G$17:$G$26</c:f>
              <c:numCache>
                <c:formatCode>_-* #\ ##0.0\ _€_-;\-* #\ ##0.0\ _€_-;_-* "-"??\ _€_-;_-@_-</c:formatCode>
                <c:ptCount val="10"/>
                <c:pt idx="0">
                  <c:v>63.77630278209292</c:v>
                </c:pt>
                <c:pt idx="1">
                  <c:v>30.154277699859751</c:v>
                </c:pt>
                <c:pt idx="2">
                  <c:v>64.522417153996102</c:v>
                </c:pt>
                <c:pt idx="3">
                  <c:v>61.134042109651865</c:v>
                </c:pt>
                <c:pt idx="4">
                  <c:v>53.627311522048359</c:v>
                </c:pt>
                <c:pt idx="5">
                  <c:v>49.336057201225742</c:v>
                </c:pt>
                <c:pt idx="6">
                  <c:v>63.687961985216468</c:v>
                </c:pt>
                <c:pt idx="7">
                  <c:v>57.875686470294561</c:v>
                </c:pt>
                <c:pt idx="9">
                  <c:v>60.701799403406355</c:v>
                </c:pt>
              </c:numCache>
            </c:numRef>
          </c:val>
          <c:extLst>
            <c:ext xmlns:c16="http://schemas.microsoft.com/office/drawing/2014/chart" uri="{C3380CC4-5D6E-409C-BE32-E72D297353CC}">
              <c16:uniqueId val="{00000002-8CB2-4BB0-910B-5BE449551F73}"/>
            </c:ext>
          </c:extLst>
        </c:ser>
        <c:ser>
          <c:idx val="3"/>
          <c:order val="3"/>
          <c:tx>
            <c:strRef>
              <c:f>'Figure 2'!$H$16</c:f>
              <c:strCache>
                <c:ptCount val="1"/>
                <c:pt idx="0">
                  <c:v>Très bonne maîtrise</c:v>
                </c:pt>
              </c:strCache>
            </c:strRef>
          </c:tx>
          <c:spPr>
            <a:solidFill>
              <a:srgbClr val="BD0926"/>
            </a:solidFill>
            <a:ln>
              <a:noFill/>
            </a:ln>
            <a:effectLst/>
          </c:spPr>
          <c:invertIfNegative val="0"/>
          <c:dLbls>
            <c:dLbl>
              <c:idx val="1"/>
              <c:layout>
                <c:manualLayout>
                  <c:x val="-1.2638229949000374E-2"/>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2C-4CD6-B264-B880C60D6246}"/>
                </c:ext>
              </c:extLst>
            </c:dLbl>
            <c:dLbl>
              <c:idx val="5"/>
              <c:layout>
                <c:manualLayout>
                  <c:x val="-4.21274331633345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2C-4CD6-B264-B880C60D6246}"/>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2'!$H$17:$H$26</c:f>
              <c:numCache>
                <c:formatCode>_-* #\ ##0.0\ _€_-;\-* #\ ##0.0\ _€_-;_-* "-"??\ _€_-;_-@_-</c:formatCode>
                <c:ptCount val="10"/>
                <c:pt idx="0">
                  <c:v>10.309278350515463</c:v>
                </c:pt>
                <c:pt idx="1">
                  <c:v>0.77138849929873765</c:v>
                </c:pt>
                <c:pt idx="2">
                  <c:v>13.815789473684212</c:v>
                </c:pt>
                <c:pt idx="3">
                  <c:v>9.2099228684594543</c:v>
                </c:pt>
                <c:pt idx="4">
                  <c:v>6.4485538169748695</c:v>
                </c:pt>
                <c:pt idx="5">
                  <c:v>3.0643513789581207</c:v>
                </c:pt>
                <c:pt idx="6">
                  <c:v>7.6293558606124607</c:v>
                </c:pt>
                <c:pt idx="7">
                  <c:v>11.145781328007988</c:v>
                </c:pt>
                <c:pt idx="9">
                  <c:v>9.4364435320909639</c:v>
                </c:pt>
              </c:numCache>
            </c:numRef>
          </c:val>
          <c:extLst>
            <c:ext xmlns:c16="http://schemas.microsoft.com/office/drawing/2014/chart" uri="{C3380CC4-5D6E-409C-BE32-E72D297353CC}">
              <c16:uniqueId val="{00000003-8CB2-4BB0-910B-5BE449551F73}"/>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0\ _€_-;\-* #\ ##0.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513173448738761"/>
          <c:y val="0.16942690714376166"/>
          <c:w val="0.68578058452706658"/>
          <c:h val="0.75875816959682441"/>
        </c:manualLayout>
      </c:layout>
      <c:barChart>
        <c:barDir val="bar"/>
        <c:grouping val="clustered"/>
        <c:varyColors val="0"/>
        <c:ser>
          <c:idx val="0"/>
          <c:order val="0"/>
          <c:tx>
            <c:strRef>
              <c:f>'Figure 3'!$O$28</c:f>
              <c:strCache>
                <c:ptCount val="1"/>
                <c:pt idx="0">
                  <c:v>Français</c:v>
                </c:pt>
              </c:strCache>
            </c:strRef>
          </c:tx>
          <c:spPr>
            <a:solidFill>
              <a:srgbClr val="23B199"/>
            </a:solidFill>
          </c:spPr>
          <c:invertIfNegative val="0"/>
          <c:dLbls>
            <c:dLbl>
              <c:idx val="0"/>
              <c:tx>
                <c:rich>
                  <a:bodyPr/>
                  <a:lstStyle/>
                  <a:p>
                    <a:r>
                      <a:rPr lang="en-US"/>
                      <a:t>92,4%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AB-4850-B3A1-79FB214FD538}"/>
                </c:ext>
              </c:extLst>
            </c:dLbl>
            <c:dLbl>
              <c:idx val="1"/>
              <c:tx>
                <c:rich>
                  <a:bodyPr/>
                  <a:lstStyle/>
                  <a:p>
                    <a:r>
                      <a:rPr lang="en-US"/>
                      <a:t>87,7%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AB-4850-B3A1-79FB214FD538}"/>
                </c:ext>
              </c:extLst>
            </c:dLbl>
            <c:dLbl>
              <c:idx val="2"/>
              <c:tx>
                <c:rich>
                  <a:bodyPr/>
                  <a:lstStyle/>
                  <a:p>
                    <a:r>
                      <a:rPr lang="en-US"/>
                      <a:t>84,3%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AB-4850-B3A1-79FB214FD538}"/>
                </c:ext>
              </c:extLst>
            </c:dLbl>
            <c:dLbl>
              <c:idx val="3"/>
              <c:tx>
                <c:rich>
                  <a:bodyPr/>
                  <a:lstStyle/>
                  <a:p>
                    <a:r>
                      <a:rPr lang="en-US"/>
                      <a:t>80,6%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AB-4850-B3A1-79FB214FD538}"/>
                </c:ext>
              </c:extLst>
            </c:dLbl>
            <c:dLbl>
              <c:idx val="4"/>
              <c:tx>
                <c:rich>
                  <a:bodyPr/>
                  <a:lstStyle/>
                  <a:p>
                    <a:r>
                      <a:rPr lang="en-US"/>
                      <a:t>70,0%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AB-4850-B3A1-79FB214FD538}"/>
                </c:ext>
              </c:extLst>
            </c:dLbl>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'Figure 3'!$K$29:$K$33</c:f>
              <c:numCache>
                <c:formatCode>General</c:formatCode>
                <c:ptCount val="5"/>
                <c:pt idx="0">
                  <c:v>5</c:v>
                </c:pt>
                <c:pt idx="1">
                  <c:v>4</c:v>
                </c:pt>
                <c:pt idx="2">
                  <c:v>3</c:v>
                </c:pt>
                <c:pt idx="3">
                  <c:v>2</c:v>
                </c:pt>
                <c:pt idx="4">
                  <c:v>1</c:v>
                </c:pt>
              </c:numCache>
            </c:numRef>
          </c:cat>
          <c:val>
            <c:numRef>
              <c:f>'Figure 3'!$O$29:$O$33</c:f>
              <c:numCache>
                <c:formatCode>0.0%</c:formatCode>
                <c:ptCount val="5"/>
                <c:pt idx="0">
                  <c:v>-0.92400000000000004</c:v>
                </c:pt>
                <c:pt idx="1">
                  <c:v>-0.877</c:v>
                </c:pt>
                <c:pt idx="2">
                  <c:v>-0.84299999999999997</c:v>
                </c:pt>
                <c:pt idx="3">
                  <c:v>-0.80600000000000005</c:v>
                </c:pt>
                <c:pt idx="4">
                  <c:v>-0.7</c:v>
                </c:pt>
              </c:numCache>
            </c:numRef>
          </c:val>
          <c:extLst>
            <c:ext xmlns:c16="http://schemas.microsoft.com/office/drawing/2014/chart" uri="{C3380CC4-5D6E-409C-BE32-E72D297353CC}">
              <c16:uniqueId val="{00000000-3DAB-4850-B3A1-79FB214FD538}"/>
            </c:ext>
          </c:extLst>
        </c:ser>
        <c:ser>
          <c:idx val="1"/>
          <c:order val="1"/>
          <c:tx>
            <c:strRef>
              <c:f>'Figure 3'!$N$28</c:f>
              <c:strCache>
                <c:ptCount val="1"/>
                <c:pt idx="0">
                  <c:v>Maths</c:v>
                </c:pt>
              </c:strCache>
            </c:strRef>
          </c:tx>
          <c:spPr>
            <a:solidFill>
              <a:srgbClr val="BD0926"/>
            </a:solidFill>
          </c:spPr>
          <c:invertIfNegative val="0"/>
          <c:dLbls>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'Figure 3'!$K$29:$K$33</c:f>
              <c:numCache>
                <c:formatCode>General</c:formatCode>
                <c:ptCount val="5"/>
                <c:pt idx="0">
                  <c:v>5</c:v>
                </c:pt>
                <c:pt idx="1">
                  <c:v>4</c:v>
                </c:pt>
                <c:pt idx="2">
                  <c:v>3</c:v>
                </c:pt>
                <c:pt idx="3">
                  <c:v>2</c:v>
                </c:pt>
                <c:pt idx="4">
                  <c:v>1</c:v>
                </c:pt>
              </c:numCache>
            </c:numRef>
          </c:cat>
          <c:val>
            <c:numRef>
              <c:f>'Figure 3'!$N$29:$N$33</c:f>
              <c:numCache>
                <c:formatCode>0.0%</c:formatCode>
                <c:ptCount val="5"/>
                <c:pt idx="0">
                  <c:v>0.82700000000000007</c:v>
                </c:pt>
                <c:pt idx="1">
                  <c:v>0.748</c:v>
                </c:pt>
                <c:pt idx="2">
                  <c:v>0.7</c:v>
                </c:pt>
                <c:pt idx="3">
                  <c:v>0.63700000000000001</c:v>
                </c:pt>
                <c:pt idx="4">
                  <c:v>0.49200000000000005</c:v>
                </c:pt>
              </c:numCache>
            </c:numRef>
          </c:val>
          <c:extLst>
            <c:ext xmlns:c16="http://schemas.microsoft.com/office/drawing/2014/chart" uri="{C3380CC4-5D6E-409C-BE32-E72D297353CC}">
              <c16:uniqueId val="{00000001-3DAB-4850-B3A1-79FB214FD538}"/>
            </c:ext>
          </c:extLst>
        </c:ser>
        <c:dLbls>
          <c:showLegendKey val="0"/>
          <c:showVal val="1"/>
          <c:showCatName val="0"/>
          <c:showSerName val="0"/>
          <c:showPercent val="0"/>
          <c:showBubbleSize val="0"/>
        </c:dLbls>
        <c:gapWidth val="55"/>
        <c:overlap val="100"/>
        <c:axId val="54291663"/>
        <c:axId val="1"/>
      </c:barChart>
      <c:catAx>
        <c:axId val="54291663"/>
        <c:scaling>
          <c:orientation val="minMax"/>
        </c:scaling>
        <c:delete val="1"/>
        <c:axPos val="l"/>
        <c:numFmt formatCode="General" sourceLinked="1"/>
        <c:majorTickMark val="none"/>
        <c:minorTickMark val="none"/>
        <c:tickLblPos val="low"/>
        <c:crossAx val="1"/>
        <c:crosses val="autoZero"/>
        <c:auto val="1"/>
        <c:lblAlgn val="ctr"/>
        <c:lblOffset val="100"/>
        <c:tickLblSkip val="1"/>
        <c:tickMarkSkip val="5"/>
        <c:noMultiLvlLbl val="0"/>
      </c:catAx>
      <c:valAx>
        <c:axId val="1"/>
        <c:scaling>
          <c:orientation val="minMax"/>
          <c:max val="1"/>
          <c:min val="-1"/>
        </c:scaling>
        <c:delete val="1"/>
        <c:axPos val="b"/>
        <c:majorGridlines>
          <c:spPr>
            <a:ln w="3175">
              <a:solidFill>
                <a:schemeClr val="bg1"/>
              </a:solidFill>
              <a:prstDash val="sysDash"/>
            </a:ln>
          </c:spPr>
        </c:majorGridlines>
        <c:numFmt formatCode="0" sourceLinked="0"/>
        <c:majorTickMark val="out"/>
        <c:minorTickMark val="none"/>
        <c:tickLblPos val="nextTo"/>
        <c:crossAx val="54291663"/>
        <c:crosses val="autoZero"/>
        <c:crossBetween val="between"/>
        <c:majorUnit val="1"/>
      </c:valAx>
      <c:spPr>
        <a:noFill/>
        <a:ln>
          <a:solidFill>
            <a:schemeClr val="bg1"/>
          </a:solidFill>
        </a:ln>
      </c:spPr>
    </c:plotArea>
    <c:plotVisOnly val="1"/>
    <c:dispBlanksAs val="gap"/>
    <c:showDLblsOverMax val="0"/>
  </c:chart>
  <c:spPr>
    <a:solidFill>
      <a:srgbClr val="FFFFFF"/>
    </a:solidFill>
    <a:ln w="9525">
      <a:noFill/>
    </a:ln>
  </c:spPr>
  <c:txPr>
    <a:bodyPr/>
    <a:lstStyle/>
    <a:p>
      <a:pPr>
        <a:defRPr sz="1100" b="0" i="0" u="none" strike="noStrike" baseline="0">
          <a:solidFill>
            <a:srgbClr val="333333"/>
          </a:solidFill>
          <a:latin typeface="Arial Narrow" panose="020B0606020202030204" pitchFamily="34"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513173448738761"/>
          <c:y val="0.16942690714376166"/>
          <c:w val="0.68578058452706658"/>
          <c:h val="0.75875816959682441"/>
        </c:manualLayout>
      </c:layout>
      <c:barChart>
        <c:barDir val="bar"/>
        <c:grouping val="clustered"/>
        <c:varyColors val="0"/>
        <c:ser>
          <c:idx val="0"/>
          <c:order val="0"/>
          <c:tx>
            <c:strRef>
              <c:f>'Figure 3'!$D$28</c:f>
              <c:strCache>
                <c:ptCount val="1"/>
                <c:pt idx="0">
                  <c:v>Maths</c:v>
                </c:pt>
              </c:strCache>
            </c:strRef>
          </c:tx>
          <c:spPr>
            <a:solidFill>
              <a:srgbClr val="BD0926"/>
            </a:solidFill>
          </c:spPr>
          <c:invertIfNegative val="0"/>
          <c:dLbls>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3'!$D$29:$D$33</c:f>
              <c:numCache>
                <c:formatCode>0.0%</c:formatCode>
                <c:ptCount val="5"/>
                <c:pt idx="0">
                  <c:v>0.79773673257023936</c:v>
                </c:pt>
                <c:pt idx="1">
                  <c:v>0.73722387075502804</c:v>
                </c:pt>
                <c:pt idx="2">
                  <c:v>0.67132522196645839</c:v>
                </c:pt>
                <c:pt idx="3">
                  <c:v>0.67672563302115851</c:v>
                </c:pt>
                <c:pt idx="4">
                  <c:v>0.58780269058295964</c:v>
                </c:pt>
              </c:numCache>
            </c:numRef>
          </c:val>
          <c:extLst>
            <c:ext xmlns:c16="http://schemas.microsoft.com/office/drawing/2014/chart" uri="{C3380CC4-5D6E-409C-BE32-E72D297353CC}">
              <c16:uniqueId val="{00000005-4E24-4620-A358-48D2B30C1201}"/>
            </c:ext>
          </c:extLst>
        </c:ser>
        <c:ser>
          <c:idx val="1"/>
          <c:order val="1"/>
          <c:tx>
            <c:strRef>
              <c:f>'Figure 3'!$E$28</c:f>
              <c:strCache>
                <c:ptCount val="1"/>
                <c:pt idx="0">
                  <c:v>Français</c:v>
                </c:pt>
              </c:strCache>
            </c:strRef>
          </c:tx>
          <c:spPr>
            <a:solidFill>
              <a:srgbClr val="23B199"/>
            </a:solidFill>
          </c:spPr>
          <c:invertIfNegative val="0"/>
          <c:dLbls>
            <c:dLbl>
              <c:idx val="0"/>
              <c:tx>
                <c:rich>
                  <a:bodyPr/>
                  <a:lstStyle/>
                  <a:p>
                    <a:r>
                      <a:rPr lang="en-US"/>
                      <a:t>91,8%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08-411B-BD3F-67FD24DAF3F7}"/>
                </c:ext>
              </c:extLst>
            </c:dLbl>
            <c:dLbl>
              <c:idx val="1"/>
              <c:tx>
                <c:rich>
                  <a:bodyPr/>
                  <a:lstStyle/>
                  <a:p>
                    <a:r>
                      <a:rPr lang="en-US"/>
                      <a:t>87,3%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08-411B-BD3F-67FD24DAF3F7}"/>
                </c:ext>
              </c:extLst>
            </c:dLbl>
            <c:dLbl>
              <c:idx val="2"/>
              <c:tx>
                <c:rich>
                  <a:bodyPr/>
                  <a:lstStyle/>
                  <a:p>
                    <a:r>
                      <a:rPr lang="en-US"/>
                      <a:t>83,4%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08-411B-BD3F-67FD24DAF3F7}"/>
                </c:ext>
              </c:extLst>
            </c:dLbl>
            <c:dLbl>
              <c:idx val="3"/>
              <c:tx>
                <c:rich>
                  <a:bodyPr/>
                  <a:lstStyle/>
                  <a:p>
                    <a:r>
                      <a:rPr lang="en-US"/>
                      <a:t>83,6%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08-411B-BD3F-67FD24DAF3F7}"/>
                </c:ext>
              </c:extLst>
            </c:dLbl>
            <c:dLbl>
              <c:idx val="4"/>
              <c:tx>
                <c:rich>
                  <a:bodyPr/>
                  <a:lstStyle/>
                  <a:p>
                    <a:r>
                      <a:rPr lang="en-US"/>
                      <a:t>77,8%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08-411B-BD3F-67FD24DAF3F7}"/>
                </c:ext>
              </c:extLst>
            </c:dLbl>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3'!$E$29:$E$33</c:f>
              <c:numCache>
                <c:formatCode>0.0%</c:formatCode>
                <c:ptCount val="5"/>
                <c:pt idx="0">
                  <c:v>-0.91814761966532621</c:v>
                </c:pt>
                <c:pt idx="1">
                  <c:v>-0.8731675177071323</c:v>
                </c:pt>
                <c:pt idx="2">
                  <c:v>-0.8339344262295082</c:v>
                </c:pt>
                <c:pt idx="3">
                  <c:v>-0.8358983226698945</c:v>
                </c:pt>
                <c:pt idx="4">
                  <c:v>-0.77809540825442203</c:v>
                </c:pt>
              </c:numCache>
            </c:numRef>
          </c:val>
          <c:extLst>
            <c:ext xmlns:c16="http://schemas.microsoft.com/office/drawing/2014/chart" uri="{C3380CC4-5D6E-409C-BE32-E72D297353CC}">
              <c16:uniqueId val="{00000007-4E24-4620-A358-48D2B30C1201}"/>
            </c:ext>
          </c:extLst>
        </c:ser>
        <c:dLbls>
          <c:showLegendKey val="0"/>
          <c:showVal val="1"/>
          <c:showCatName val="0"/>
          <c:showSerName val="0"/>
          <c:showPercent val="0"/>
          <c:showBubbleSize val="0"/>
        </c:dLbls>
        <c:gapWidth val="55"/>
        <c:overlap val="100"/>
        <c:axId val="54291663"/>
        <c:axId val="1"/>
      </c:barChart>
      <c:catAx>
        <c:axId val="54291663"/>
        <c:scaling>
          <c:orientation val="minMax"/>
        </c:scaling>
        <c:delete val="1"/>
        <c:axPos val="l"/>
        <c:numFmt formatCode="General" sourceLinked="1"/>
        <c:majorTickMark val="none"/>
        <c:minorTickMark val="none"/>
        <c:tickLblPos val="low"/>
        <c:crossAx val="1"/>
        <c:crosses val="autoZero"/>
        <c:auto val="1"/>
        <c:lblAlgn val="ctr"/>
        <c:lblOffset val="100"/>
        <c:tickLblSkip val="1"/>
        <c:tickMarkSkip val="5"/>
        <c:noMultiLvlLbl val="0"/>
      </c:catAx>
      <c:valAx>
        <c:axId val="1"/>
        <c:scaling>
          <c:orientation val="minMax"/>
          <c:max val="1"/>
          <c:min val="-1"/>
        </c:scaling>
        <c:delete val="1"/>
        <c:axPos val="b"/>
        <c:majorGridlines>
          <c:spPr>
            <a:ln w="3175">
              <a:solidFill>
                <a:schemeClr val="bg1"/>
              </a:solidFill>
              <a:prstDash val="sysDash"/>
            </a:ln>
          </c:spPr>
        </c:majorGridlines>
        <c:numFmt formatCode="0" sourceLinked="0"/>
        <c:majorTickMark val="out"/>
        <c:minorTickMark val="none"/>
        <c:tickLblPos val="nextTo"/>
        <c:crossAx val="54291663"/>
        <c:crosses val="autoZero"/>
        <c:crossBetween val="between"/>
        <c:majorUnit val="1"/>
      </c:valAx>
      <c:spPr>
        <a:noFill/>
        <a:ln>
          <a:solidFill>
            <a:schemeClr val="bg1"/>
          </a:solidFill>
        </a:ln>
      </c:spPr>
    </c:plotArea>
    <c:plotVisOnly val="1"/>
    <c:dispBlanksAs val="gap"/>
    <c:showDLblsOverMax val="0"/>
  </c:chart>
  <c:spPr>
    <a:solidFill>
      <a:srgbClr val="FFFFFF"/>
    </a:solidFill>
    <a:ln w="9525">
      <a:noFill/>
    </a:ln>
  </c:spPr>
  <c:txPr>
    <a:bodyPr/>
    <a:lstStyle/>
    <a:p>
      <a:pPr>
        <a:defRPr sz="1100" b="0" i="0" u="none" strike="noStrike" baseline="0">
          <a:solidFill>
            <a:srgbClr val="333333"/>
          </a:solidFill>
          <a:latin typeface="Arial Narrow" panose="020B0606020202030204" pitchFamily="34"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23812</xdr:colOff>
      <xdr:row>27</xdr:row>
      <xdr:rowOff>0</xdr:rowOff>
    </xdr:from>
    <xdr:to>
      <xdr:col>19</xdr:col>
      <xdr:colOff>0</xdr:colOff>
      <xdr:row>51</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738188</xdr:colOff>
      <xdr:row>51</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xdr:colOff>
      <xdr:row>26</xdr:row>
      <xdr:rowOff>190499</xdr:rowOff>
    </xdr:from>
    <xdr:to>
      <xdr:col>19</xdr:col>
      <xdr:colOff>0</xdr:colOff>
      <xdr:row>51</xdr:row>
      <xdr:rowOff>9524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738188</xdr:colOff>
      <xdr:row>51</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3</xdr:row>
      <xdr:rowOff>9526</xdr:rowOff>
    </xdr:from>
    <xdr:to>
      <xdr:col>18</xdr:col>
      <xdr:colOff>752475</xdr:colOff>
      <xdr:row>19</xdr:row>
      <xdr:rowOff>57150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9526</xdr:rowOff>
    </xdr:from>
    <xdr:to>
      <xdr:col>9</xdr:col>
      <xdr:colOff>0</xdr:colOff>
      <xdr:row>19</xdr:row>
      <xdr:rowOff>57150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0.01069</cdr:x>
      <cdr:y>0.17661</cdr:y>
    </cdr:from>
    <cdr:to>
      <cdr:x>0.28244</cdr:x>
      <cdr:y>0.30814</cdr:y>
    </cdr:to>
    <cdr:sp macro="" textlink="">
      <cdr:nvSpPr>
        <cdr:cNvPr id="4" name="ZoneTexte 1"/>
        <cdr:cNvSpPr txBox="1"/>
      </cdr:nvSpPr>
      <cdr:spPr>
        <a:xfrm xmlns:a="http://schemas.openxmlformats.org/drawingml/2006/main">
          <a:off x="66674" y="546722"/>
          <a:ext cx="1695449" cy="40715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1 (20 % des collèges les moins favorisés)</a:t>
          </a:r>
        </a:p>
      </cdr:txBody>
    </cdr:sp>
  </cdr:relSizeAnchor>
  <cdr:relSizeAnchor xmlns:cdr="http://schemas.openxmlformats.org/drawingml/2006/chartDrawing">
    <cdr:from>
      <cdr:x>0.28702</cdr:x>
      <cdr:y>0.09639</cdr:y>
    </cdr:from>
    <cdr:to>
      <cdr:x>0.29771</cdr:x>
      <cdr:y>0.11747</cdr:y>
    </cdr:to>
    <cdr:sp macro="" textlink="">
      <cdr:nvSpPr>
        <cdr:cNvPr id="2" name="ZoneTexte 1"/>
        <cdr:cNvSpPr txBox="1"/>
      </cdr:nvSpPr>
      <cdr:spPr>
        <a:xfrm xmlns:a="http://schemas.openxmlformats.org/drawingml/2006/main">
          <a:off x="1790700" y="304799"/>
          <a:ext cx="66675" cy="66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0.01374</cdr:x>
      <cdr:y>0.36767</cdr:y>
    </cdr:from>
    <cdr:to>
      <cdr:x>0.28244</cdr:x>
      <cdr:y>0.41846</cdr:y>
    </cdr:to>
    <cdr:sp macro="" textlink="">
      <cdr:nvSpPr>
        <cdr:cNvPr id="6" name="ZoneTexte 1"/>
        <cdr:cNvSpPr txBox="1"/>
      </cdr:nvSpPr>
      <cdr:spPr>
        <a:xfrm xmlns:a="http://schemas.openxmlformats.org/drawingml/2006/main">
          <a:off x="85724" y="1138162"/>
          <a:ext cx="1676399" cy="15723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2</a:t>
          </a:r>
        </a:p>
      </cdr:txBody>
    </cdr:sp>
  </cdr:relSizeAnchor>
  <cdr:relSizeAnchor xmlns:cdr="http://schemas.openxmlformats.org/drawingml/2006/chartDrawing">
    <cdr:from>
      <cdr:x>0.01527</cdr:x>
      <cdr:y>0.52488</cdr:y>
    </cdr:from>
    <cdr:to>
      <cdr:x>0.23511</cdr:x>
      <cdr:y>0.58154</cdr:y>
    </cdr:to>
    <cdr:sp macro="" textlink="">
      <cdr:nvSpPr>
        <cdr:cNvPr id="7" name="ZoneTexte 1"/>
        <cdr:cNvSpPr txBox="1"/>
      </cdr:nvSpPr>
      <cdr:spPr>
        <a:xfrm xmlns:a="http://schemas.openxmlformats.org/drawingml/2006/main">
          <a:off x="95250" y="1624826"/>
          <a:ext cx="1371600" cy="1753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3</a:t>
          </a:r>
        </a:p>
      </cdr:txBody>
    </cdr:sp>
  </cdr:relSizeAnchor>
  <cdr:relSizeAnchor xmlns:cdr="http://schemas.openxmlformats.org/drawingml/2006/chartDrawing">
    <cdr:from>
      <cdr:x>0.01527</cdr:x>
      <cdr:y>0.65459</cdr:y>
    </cdr:from>
    <cdr:to>
      <cdr:x>0.25344</cdr:x>
      <cdr:y>0.74154</cdr:y>
    </cdr:to>
    <cdr:sp macro="" textlink="">
      <cdr:nvSpPr>
        <cdr:cNvPr id="8" name="ZoneTexte 1"/>
        <cdr:cNvSpPr txBox="1"/>
      </cdr:nvSpPr>
      <cdr:spPr>
        <a:xfrm xmlns:a="http://schemas.openxmlformats.org/drawingml/2006/main">
          <a:off x="95250" y="2026367"/>
          <a:ext cx="1485900" cy="2691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4</a:t>
          </a:r>
        </a:p>
      </cdr:txBody>
    </cdr:sp>
  </cdr:relSizeAnchor>
  <cdr:relSizeAnchor xmlns:cdr="http://schemas.openxmlformats.org/drawingml/2006/chartDrawing">
    <cdr:from>
      <cdr:x>0.01221</cdr:x>
      <cdr:y>0.79386</cdr:y>
    </cdr:from>
    <cdr:to>
      <cdr:x>0.26718</cdr:x>
      <cdr:y>0.91596</cdr:y>
    </cdr:to>
    <cdr:sp macro="" textlink="">
      <cdr:nvSpPr>
        <cdr:cNvPr id="10" name="ZoneTexte 1"/>
        <cdr:cNvSpPr txBox="1"/>
      </cdr:nvSpPr>
      <cdr:spPr>
        <a:xfrm xmlns:a="http://schemas.openxmlformats.org/drawingml/2006/main">
          <a:off x="76200" y="2457488"/>
          <a:ext cx="1590674" cy="3779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5 (20 % des collèges les</a:t>
          </a:r>
          <a:r>
            <a:rPr lang="fr-FR" sz="1100" baseline="0">
              <a:latin typeface="Arial Narrow" panose="020B0606020202030204" pitchFamily="34" charset="0"/>
              <a:cs typeface="Arial" panose="020B0604020202020204" pitchFamily="34" charset="0"/>
            </a:rPr>
            <a:t> plus </a:t>
          </a:r>
          <a:r>
            <a:rPr lang="fr-FR" sz="1100">
              <a:latin typeface="Arial Narrow" panose="020B0606020202030204" pitchFamily="34" charset="0"/>
              <a:cs typeface="Arial" panose="020B0604020202020204" pitchFamily="34" charset="0"/>
            </a:rPr>
            <a:t> favorisés)</a:t>
          </a:r>
        </a:p>
      </cdr:txBody>
    </cdr:sp>
  </cdr:relSizeAnchor>
  <cdr:relSizeAnchor xmlns:cdr="http://schemas.openxmlformats.org/drawingml/2006/chartDrawing">
    <cdr:from>
      <cdr:x>0.67837</cdr:x>
      <cdr:y>0.05949</cdr:y>
    </cdr:from>
    <cdr:to>
      <cdr:x>0.96081</cdr:x>
      <cdr:y>0.12567</cdr:y>
    </cdr:to>
    <cdr:sp macro="" textlink="">
      <cdr:nvSpPr>
        <cdr:cNvPr id="11" name="ZoneTexte 1"/>
        <cdr:cNvSpPr txBox="1"/>
      </cdr:nvSpPr>
      <cdr:spPr>
        <a:xfrm xmlns:a="http://schemas.openxmlformats.org/drawingml/2006/main">
          <a:off x="4232275" y="184150"/>
          <a:ext cx="1762124" cy="204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Mathématiques</a:t>
          </a:r>
        </a:p>
      </cdr:txBody>
    </cdr:sp>
  </cdr:relSizeAnchor>
  <cdr:relSizeAnchor xmlns:cdr="http://schemas.openxmlformats.org/drawingml/2006/chartDrawing">
    <cdr:from>
      <cdr:x>0.46158</cdr:x>
      <cdr:y>0.05949</cdr:y>
    </cdr:from>
    <cdr:to>
      <cdr:x>0.60611</cdr:x>
      <cdr:y>0.12923</cdr:y>
    </cdr:to>
    <cdr:sp macro="" textlink="">
      <cdr:nvSpPr>
        <cdr:cNvPr id="12" name="ZoneTexte 1"/>
        <cdr:cNvSpPr txBox="1"/>
      </cdr:nvSpPr>
      <cdr:spPr>
        <a:xfrm xmlns:a="http://schemas.openxmlformats.org/drawingml/2006/main">
          <a:off x="2879724" y="184150"/>
          <a:ext cx="901701" cy="21589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Français</a:t>
          </a:r>
        </a:p>
      </cdr:txBody>
    </cdr:sp>
  </cdr:relSizeAnchor>
</c:userShapes>
</file>

<file path=xl/drawings/drawing5.xml><?xml version="1.0" encoding="utf-8"?>
<c:userShapes xmlns:c="http://schemas.openxmlformats.org/drawingml/2006/chart">
  <cdr:relSizeAnchor xmlns:cdr="http://schemas.openxmlformats.org/drawingml/2006/chartDrawing">
    <cdr:from>
      <cdr:x>0.01069</cdr:x>
      <cdr:y>0.17661</cdr:y>
    </cdr:from>
    <cdr:to>
      <cdr:x>0.28244</cdr:x>
      <cdr:y>0.30814</cdr:y>
    </cdr:to>
    <cdr:sp macro="" textlink="">
      <cdr:nvSpPr>
        <cdr:cNvPr id="4" name="ZoneTexte 1"/>
        <cdr:cNvSpPr txBox="1"/>
      </cdr:nvSpPr>
      <cdr:spPr>
        <a:xfrm xmlns:a="http://schemas.openxmlformats.org/drawingml/2006/main">
          <a:off x="66674" y="546722"/>
          <a:ext cx="1695449" cy="40715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1 (20 % des collèges les moins favorisés)</a:t>
          </a:r>
        </a:p>
      </cdr:txBody>
    </cdr:sp>
  </cdr:relSizeAnchor>
  <cdr:relSizeAnchor xmlns:cdr="http://schemas.openxmlformats.org/drawingml/2006/chartDrawing">
    <cdr:from>
      <cdr:x>0.28702</cdr:x>
      <cdr:y>0.09639</cdr:y>
    </cdr:from>
    <cdr:to>
      <cdr:x>0.29771</cdr:x>
      <cdr:y>0.11747</cdr:y>
    </cdr:to>
    <cdr:sp macro="" textlink="">
      <cdr:nvSpPr>
        <cdr:cNvPr id="2" name="ZoneTexte 1"/>
        <cdr:cNvSpPr txBox="1"/>
      </cdr:nvSpPr>
      <cdr:spPr>
        <a:xfrm xmlns:a="http://schemas.openxmlformats.org/drawingml/2006/main">
          <a:off x="1790700" y="304799"/>
          <a:ext cx="66675" cy="66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0.01374</cdr:x>
      <cdr:y>0.36767</cdr:y>
    </cdr:from>
    <cdr:to>
      <cdr:x>0.28244</cdr:x>
      <cdr:y>0.41846</cdr:y>
    </cdr:to>
    <cdr:sp macro="" textlink="">
      <cdr:nvSpPr>
        <cdr:cNvPr id="6" name="ZoneTexte 1"/>
        <cdr:cNvSpPr txBox="1"/>
      </cdr:nvSpPr>
      <cdr:spPr>
        <a:xfrm xmlns:a="http://schemas.openxmlformats.org/drawingml/2006/main">
          <a:off x="85724" y="1138162"/>
          <a:ext cx="1676399" cy="15723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2</a:t>
          </a:r>
        </a:p>
      </cdr:txBody>
    </cdr:sp>
  </cdr:relSizeAnchor>
  <cdr:relSizeAnchor xmlns:cdr="http://schemas.openxmlformats.org/drawingml/2006/chartDrawing">
    <cdr:from>
      <cdr:x>0.01527</cdr:x>
      <cdr:y>0.52488</cdr:y>
    </cdr:from>
    <cdr:to>
      <cdr:x>0.23511</cdr:x>
      <cdr:y>0.58154</cdr:y>
    </cdr:to>
    <cdr:sp macro="" textlink="">
      <cdr:nvSpPr>
        <cdr:cNvPr id="7" name="ZoneTexte 1"/>
        <cdr:cNvSpPr txBox="1"/>
      </cdr:nvSpPr>
      <cdr:spPr>
        <a:xfrm xmlns:a="http://schemas.openxmlformats.org/drawingml/2006/main">
          <a:off x="95250" y="1624826"/>
          <a:ext cx="1371600" cy="1753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3</a:t>
          </a:r>
        </a:p>
      </cdr:txBody>
    </cdr:sp>
  </cdr:relSizeAnchor>
  <cdr:relSizeAnchor xmlns:cdr="http://schemas.openxmlformats.org/drawingml/2006/chartDrawing">
    <cdr:from>
      <cdr:x>0.01527</cdr:x>
      <cdr:y>0.65459</cdr:y>
    </cdr:from>
    <cdr:to>
      <cdr:x>0.25344</cdr:x>
      <cdr:y>0.74154</cdr:y>
    </cdr:to>
    <cdr:sp macro="" textlink="">
      <cdr:nvSpPr>
        <cdr:cNvPr id="8" name="ZoneTexte 1"/>
        <cdr:cNvSpPr txBox="1"/>
      </cdr:nvSpPr>
      <cdr:spPr>
        <a:xfrm xmlns:a="http://schemas.openxmlformats.org/drawingml/2006/main">
          <a:off x="95250" y="2026367"/>
          <a:ext cx="1485900" cy="2691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4</a:t>
          </a:r>
        </a:p>
      </cdr:txBody>
    </cdr:sp>
  </cdr:relSizeAnchor>
  <cdr:relSizeAnchor xmlns:cdr="http://schemas.openxmlformats.org/drawingml/2006/chartDrawing">
    <cdr:from>
      <cdr:x>0.01221</cdr:x>
      <cdr:y>0.79386</cdr:y>
    </cdr:from>
    <cdr:to>
      <cdr:x>0.26718</cdr:x>
      <cdr:y>0.91596</cdr:y>
    </cdr:to>
    <cdr:sp macro="" textlink="">
      <cdr:nvSpPr>
        <cdr:cNvPr id="10" name="ZoneTexte 1"/>
        <cdr:cNvSpPr txBox="1"/>
      </cdr:nvSpPr>
      <cdr:spPr>
        <a:xfrm xmlns:a="http://schemas.openxmlformats.org/drawingml/2006/main">
          <a:off x="76200" y="2457488"/>
          <a:ext cx="1590674" cy="3779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5 (20 % des collèges les</a:t>
          </a:r>
          <a:r>
            <a:rPr lang="fr-FR" sz="1100" baseline="0">
              <a:latin typeface="Arial Narrow" panose="020B0606020202030204" pitchFamily="34" charset="0"/>
              <a:cs typeface="Arial" panose="020B0604020202020204" pitchFamily="34" charset="0"/>
            </a:rPr>
            <a:t> plus </a:t>
          </a:r>
          <a:r>
            <a:rPr lang="fr-FR" sz="1100">
              <a:latin typeface="Arial Narrow" panose="020B0606020202030204" pitchFamily="34" charset="0"/>
              <a:cs typeface="Arial" panose="020B0604020202020204" pitchFamily="34" charset="0"/>
            </a:rPr>
            <a:t> favorisés)</a:t>
          </a:r>
        </a:p>
      </cdr:txBody>
    </cdr:sp>
  </cdr:relSizeAnchor>
  <cdr:relSizeAnchor xmlns:cdr="http://schemas.openxmlformats.org/drawingml/2006/chartDrawing">
    <cdr:from>
      <cdr:x>0.67837</cdr:x>
      <cdr:y>0.05949</cdr:y>
    </cdr:from>
    <cdr:to>
      <cdr:x>0.96081</cdr:x>
      <cdr:y>0.12567</cdr:y>
    </cdr:to>
    <cdr:sp macro="" textlink="">
      <cdr:nvSpPr>
        <cdr:cNvPr id="11" name="ZoneTexte 1"/>
        <cdr:cNvSpPr txBox="1"/>
      </cdr:nvSpPr>
      <cdr:spPr>
        <a:xfrm xmlns:a="http://schemas.openxmlformats.org/drawingml/2006/main">
          <a:off x="4232275" y="184150"/>
          <a:ext cx="1762124" cy="204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Mathématiques</a:t>
          </a:r>
        </a:p>
      </cdr:txBody>
    </cdr:sp>
  </cdr:relSizeAnchor>
  <cdr:relSizeAnchor xmlns:cdr="http://schemas.openxmlformats.org/drawingml/2006/chartDrawing">
    <cdr:from>
      <cdr:x>0.46158</cdr:x>
      <cdr:y>0.05949</cdr:y>
    </cdr:from>
    <cdr:to>
      <cdr:x>0.60611</cdr:x>
      <cdr:y>0.12923</cdr:y>
    </cdr:to>
    <cdr:sp macro="" textlink="">
      <cdr:nvSpPr>
        <cdr:cNvPr id="12" name="ZoneTexte 1"/>
        <cdr:cNvSpPr txBox="1"/>
      </cdr:nvSpPr>
      <cdr:spPr>
        <a:xfrm xmlns:a="http://schemas.openxmlformats.org/drawingml/2006/main">
          <a:off x="2879724" y="184150"/>
          <a:ext cx="901701" cy="21589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Français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28576</xdr:colOff>
      <xdr:row>30</xdr:row>
      <xdr:rowOff>42108</xdr:rowOff>
    </xdr:from>
    <xdr:to>
      <xdr:col>5</xdr:col>
      <xdr:colOff>1552575</xdr:colOff>
      <xdr:row>50</xdr:row>
      <xdr:rowOff>7420</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6" y="6500058"/>
          <a:ext cx="6400799" cy="3775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400050</xdr:colOff>
      <xdr:row>29</xdr:row>
      <xdr:rowOff>228600</xdr:rowOff>
    </xdr:from>
    <xdr:to>
      <xdr:col>15</xdr:col>
      <xdr:colOff>595865</xdr:colOff>
      <xdr:row>54</xdr:row>
      <xdr:rowOff>65950</xdr:rowOff>
    </xdr:to>
    <xdr:pic>
      <xdr:nvPicPr>
        <xdr:cNvPr id="4" name="Image 3"/>
        <xdr:cNvPicPr>
          <a:picLocks noChangeAspect="1"/>
        </xdr:cNvPicPr>
      </xdr:nvPicPr>
      <xdr:blipFill>
        <a:blip xmlns:r="http://schemas.openxmlformats.org/officeDocument/2006/relationships" r:embed="rId1"/>
        <a:stretch>
          <a:fillRect/>
        </a:stretch>
      </xdr:blipFill>
      <xdr:spPr>
        <a:xfrm>
          <a:off x="4514850" y="5981700"/>
          <a:ext cx="8577815" cy="4828450"/>
        </a:xfrm>
        <a:prstGeom prst="rect">
          <a:avLst/>
        </a:prstGeom>
      </xdr:spPr>
    </xdr:pic>
    <xdr:clientData/>
  </xdr:twoCellAnchor>
  <xdr:twoCellAnchor editAs="oneCell">
    <xdr:from>
      <xdr:col>4</xdr:col>
      <xdr:colOff>400050</xdr:colOff>
      <xdr:row>2</xdr:row>
      <xdr:rowOff>66675</xdr:rowOff>
    </xdr:from>
    <xdr:to>
      <xdr:col>15</xdr:col>
      <xdr:colOff>595865</xdr:colOff>
      <xdr:row>27</xdr:row>
      <xdr:rowOff>120432</xdr:rowOff>
    </xdr:to>
    <xdr:pic>
      <xdr:nvPicPr>
        <xdr:cNvPr id="5" name="Image 4"/>
        <xdr:cNvPicPr>
          <a:picLocks noChangeAspect="1"/>
        </xdr:cNvPicPr>
      </xdr:nvPicPr>
      <xdr:blipFill>
        <a:blip xmlns:r="http://schemas.openxmlformats.org/officeDocument/2006/relationships" r:embed="rId2"/>
        <a:stretch>
          <a:fillRect/>
        </a:stretch>
      </xdr:blipFill>
      <xdr:spPr>
        <a:xfrm>
          <a:off x="4514850" y="676275"/>
          <a:ext cx="8577815" cy="4816257"/>
        </a:xfrm>
        <a:prstGeom prst="rect">
          <a:avLst/>
        </a:prstGeom>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Normal="100" workbookViewId="0">
      <selection activeCell="A48" sqref="A48:XFD52"/>
    </sheetView>
  </sheetViews>
  <sheetFormatPr baseColWidth="10" defaultColWidth="8.85546875" defaultRowHeight="16.5" x14ac:dyDescent="0.3"/>
  <cols>
    <col min="1" max="1" width="15" style="6" bestFit="1" customWidth="1"/>
    <col min="2" max="2" width="9" style="6" bestFit="1" customWidth="1"/>
    <col min="3" max="3" width="22.28515625" style="6" bestFit="1" customWidth="1"/>
    <col min="4" max="4" width="29.85546875" style="6" bestFit="1" customWidth="1"/>
    <col min="5" max="5" width="13.5703125" style="6" customWidth="1"/>
    <col min="6" max="7" width="11.85546875" style="6" customWidth="1"/>
    <col min="8" max="8" width="11.140625" style="6" customWidth="1"/>
    <col min="9" max="9" width="11.42578125" style="6" bestFit="1" customWidth="1"/>
    <col min="10" max="10" width="8.85546875" style="6"/>
    <col min="11" max="11" width="15" style="6" bestFit="1" customWidth="1"/>
    <col min="12" max="12" width="9" style="6" bestFit="1" customWidth="1"/>
    <col min="13" max="13" width="22.28515625" style="6" bestFit="1" customWidth="1"/>
    <col min="14" max="14" width="29.85546875" style="6" bestFit="1" customWidth="1"/>
    <col min="15" max="15" width="13.5703125" style="6" customWidth="1"/>
    <col min="16" max="17" width="11.85546875" style="6" customWidth="1"/>
    <col min="18" max="18" width="11.140625" style="6" customWidth="1"/>
    <col min="19" max="19" width="11.42578125" style="6" bestFit="1" customWidth="1"/>
    <col min="20" max="16384" width="8.85546875" style="6"/>
  </cols>
  <sheetData>
    <row r="1" spans="1:19" ht="15" customHeight="1" x14ac:dyDescent="0.3">
      <c r="A1" s="100" t="s">
        <v>28</v>
      </c>
      <c r="B1" s="101"/>
      <c r="C1" s="101"/>
      <c r="D1" s="101"/>
      <c r="E1" s="101"/>
      <c r="F1" s="4"/>
      <c r="G1" s="5"/>
      <c r="H1" s="4"/>
      <c r="K1" s="100" t="s">
        <v>30</v>
      </c>
      <c r="L1" s="101"/>
      <c r="M1" s="101"/>
      <c r="N1" s="101"/>
      <c r="O1" s="101"/>
      <c r="P1" s="4"/>
      <c r="Q1" s="5"/>
      <c r="R1" s="4"/>
    </row>
    <row r="2" spans="1:19" ht="15" customHeight="1" x14ac:dyDescent="0.3"/>
    <row r="3" spans="1:19" ht="30" customHeight="1" x14ac:dyDescent="0.3">
      <c r="A3" s="7" t="s">
        <v>0</v>
      </c>
      <c r="B3" s="7" t="s">
        <v>1</v>
      </c>
      <c r="C3" s="7" t="s">
        <v>2</v>
      </c>
      <c r="D3" s="7"/>
      <c r="E3" s="8" t="s">
        <v>3</v>
      </c>
      <c r="F3" s="8" t="s">
        <v>4</v>
      </c>
      <c r="G3" s="8" t="s">
        <v>5</v>
      </c>
      <c r="H3" s="8" t="s">
        <v>6</v>
      </c>
      <c r="I3" s="8" t="s">
        <v>24</v>
      </c>
      <c r="K3" s="7" t="s">
        <v>0</v>
      </c>
      <c r="L3" s="7" t="s">
        <v>1</v>
      </c>
      <c r="M3" s="7" t="s">
        <v>2</v>
      </c>
      <c r="N3" s="7"/>
      <c r="O3" s="8" t="s">
        <v>3</v>
      </c>
      <c r="P3" s="8" t="s">
        <v>4</v>
      </c>
      <c r="Q3" s="8" t="s">
        <v>5</v>
      </c>
      <c r="R3" s="8" t="s">
        <v>6</v>
      </c>
      <c r="S3" s="8" t="s">
        <v>24</v>
      </c>
    </row>
    <row r="4" spans="1:19" ht="15" customHeight="1" x14ac:dyDescent="0.3">
      <c r="A4" s="102" t="s">
        <v>7</v>
      </c>
      <c r="B4" s="102" t="s">
        <v>8</v>
      </c>
      <c r="C4" s="104" t="s">
        <v>9</v>
      </c>
      <c r="D4" s="9" t="s">
        <v>25</v>
      </c>
      <c r="E4" s="10">
        <v>275</v>
      </c>
      <c r="F4" s="10">
        <v>2944</v>
      </c>
      <c r="G4" s="10">
        <v>21818</v>
      </c>
      <c r="H4" s="10">
        <v>3348</v>
      </c>
      <c r="I4" s="11">
        <f t="shared" ref="I4:I10" si="0">SUM(E4:H4)</f>
        <v>28385</v>
      </c>
      <c r="K4" s="102" t="s">
        <v>7</v>
      </c>
      <c r="L4" s="102" t="s">
        <v>8</v>
      </c>
      <c r="M4" s="104" t="s">
        <v>9</v>
      </c>
      <c r="N4" s="9" t="s">
        <v>25</v>
      </c>
      <c r="O4" s="10">
        <v>12621</v>
      </c>
      <c r="P4" s="10">
        <v>92750</v>
      </c>
      <c r="Q4" s="10">
        <v>566533</v>
      </c>
      <c r="R4" s="10">
        <v>92644</v>
      </c>
      <c r="S4" s="11">
        <f t="shared" ref="S4:S10" si="1">SUM(O4:R4)</f>
        <v>764548</v>
      </c>
    </row>
    <row r="5" spans="1:19" ht="15" customHeight="1" x14ac:dyDescent="0.3">
      <c r="A5" s="103"/>
      <c r="B5" s="103"/>
      <c r="C5" s="103"/>
      <c r="D5" s="12" t="s">
        <v>10</v>
      </c>
      <c r="E5" s="10">
        <v>187</v>
      </c>
      <c r="F5" s="10">
        <v>1199</v>
      </c>
      <c r="G5" s="10">
        <v>1478</v>
      </c>
      <c r="H5" s="10">
        <v>10</v>
      </c>
      <c r="I5" s="13">
        <f t="shared" si="0"/>
        <v>2874</v>
      </c>
      <c r="K5" s="103"/>
      <c r="L5" s="103"/>
      <c r="M5" s="103"/>
      <c r="N5" s="12" t="s">
        <v>10</v>
      </c>
      <c r="O5" s="10">
        <v>5390</v>
      </c>
      <c r="P5" s="10">
        <v>24930</v>
      </c>
      <c r="Q5" s="10">
        <v>28630</v>
      </c>
      <c r="R5" s="10">
        <v>527</v>
      </c>
      <c r="S5" s="13">
        <f t="shared" si="1"/>
        <v>59477</v>
      </c>
    </row>
    <row r="6" spans="1:19" ht="15" customHeight="1" x14ac:dyDescent="0.3">
      <c r="A6" s="103"/>
      <c r="B6" s="103"/>
      <c r="C6" s="104" t="s">
        <v>11</v>
      </c>
      <c r="D6" s="9" t="s">
        <v>12</v>
      </c>
      <c r="E6" s="14">
        <v>39</v>
      </c>
      <c r="F6" s="14">
        <v>365</v>
      </c>
      <c r="G6" s="14">
        <v>3097</v>
      </c>
      <c r="H6" s="14">
        <v>624</v>
      </c>
      <c r="I6" s="14">
        <f t="shared" si="0"/>
        <v>4125</v>
      </c>
      <c r="K6" s="103"/>
      <c r="L6" s="103"/>
      <c r="M6" s="104" t="s">
        <v>11</v>
      </c>
      <c r="N6" s="9" t="s">
        <v>12</v>
      </c>
      <c r="O6" s="14">
        <v>1615</v>
      </c>
      <c r="P6" s="14">
        <v>13931</v>
      </c>
      <c r="Q6" s="14">
        <v>129069</v>
      </c>
      <c r="R6" s="14">
        <v>28622</v>
      </c>
      <c r="S6" s="14">
        <f t="shared" si="1"/>
        <v>173237</v>
      </c>
    </row>
    <row r="7" spans="1:19" ht="15" customHeight="1" x14ac:dyDescent="0.3">
      <c r="A7" s="103"/>
      <c r="B7" s="103"/>
      <c r="C7" s="103"/>
      <c r="D7" s="12" t="s">
        <v>13</v>
      </c>
      <c r="E7" s="10">
        <v>341</v>
      </c>
      <c r="F7" s="10">
        <v>3149</v>
      </c>
      <c r="G7" s="10">
        <v>18004</v>
      </c>
      <c r="H7" s="10">
        <v>2564</v>
      </c>
      <c r="I7" s="10">
        <f t="shared" si="0"/>
        <v>24058</v>
      </c>
      <c r="K7" s="103"/>
      <c r="L7" s="103"/>
      <c r="M7" s="103"/>
      <c r="N7" s="12" t="s">
        <v>13</v>
      </c>
      <c r="O7" s="10">
        <v>9086</v>
      </c>
      <c r="P7" s="10">
        <v>70328</v>
      </c>
      <c r="Q7" s="10">
        <v>378889</v>
      </c>
      <c r="R7" s="10">
        <v>58244</v>
      </c>
      <c r="S7" s="10">
        <f t="shared" si="1"/>
        <v>516547</v>
      </c>
    </row>
    <row r="8" spans="1:19" ht="15" customHeight="1" x14ac:dyDescent="0.3">
      <c r="A8" s="103"/>
      <c r="B8" s="103"/>
      <c r="C8" s="103"/>
      <c r="D8" s="12" t="s">
        <v>14</v>
      </c>
      <c r="E8" s="10">
        <v>60</v>
      </c>
      <c r="F8" s="10">
        <v>371</v>
      </c>
      <c r="G8" s="10">
        <v>1537</v>
      </c>
      <c r="H8" s="10">
        <v>128</v>
      </c>
      <c r="I8" s="10">
        <f t="shared" si="0"/>
        <v>2096</v>
      </c>
      <c r="K8" s="103"/>
      <c r="L8" s="103"/>
      <c r="M8" s="103"/>
      <c r="N8" s="12" t="s">
        <v>14</v>
      </c>
      <c r="O8" s="10">
        <v>3972</v>
      </c>
      <c r="P8" s="10">
        <v>20463</v>
      </c>
      <c r="Q8" s="10">
        <v>60681</v>
      </c>
      <c r="R8" s="10">
        <v>5030</v>
      </c>
      <c r="S8" s="10">
        <f t="shared" si="1"/>
        <v>90146</v>
      </c>
    </row>
    <row r="9" spans="1:19" ht="15" customHeight="1" x14ac:dyDescent="0.3">
      <c r="A9" s="103"/>
      <c r="B9" s="103"/>
      <c r="C9" s="105"/>
      <c r="D9" s="15" t="s">
        <v>15</v>
      </c>
      <c r="E9" s="16">
        <v>22</v>
      </c>
      <c r="F9" s="16">
        <v>258</v>
      </c>
      <c r="G9" s="16">
        <v>659</v>
      </c>
      <c r="H9" s="16">
        <v>42</v>
      </c>
      <c r="I9" s="16">
        <f t="shared" si="0"/>
        <v>981</v>
      </c>
      <c r="K9" s="103"/>
      <c r="L9" s="103"/>
      <c r="M9" s="105"/>
      <c r="N9" s="15" t="s">
        <v>15</v>
      </c>
      <c r="O9" s="16">
        <v>3361</v>
      </c>
      <c r="P9" s="16">
        <v>12990</v>
      </c>
      <c r="Q9" s="16">
        <v>26575</v>
      </c>
      <c r="R9" s="16">
        <v>1280</v>
      </c>
      <c r="S9" s="16">
        <f t="shared" si="1"/>
        <v>44206</v>
      </c>
    </row>
    <row r="10" spans="1:19" ht="15" customHeight="1" x14ac:dyDescent="0.3">
      <c r="A10" s="103"/>
      <c r="B10" s="103"/>
      <c r="C10" s="103" t="s">
        <v>16</v>
      </c>
      <c r="D10" s="12" t="s">
        <v>17</v>
      </c>
      <c r="E10" s="10">
        <v>103</v>
      </c>
      <c r="F10" s="10">
        <v>1437</v>
      </c>
      <c r="G10" s="10">
        <v>11705</v>
      </c>
      <c r="H10" s="10">
        <v>1940</v>
      </c>
      <c r="I10" s="10">
        <f t="shared" si="0"/>
        <v>15185</v>
      </c>
      <c r="K10" s="103"/>
      <c r="L10" s="103"/>
      <c r="M10" s="103" t="s">
        <v>16</v>
      </c>
      <c r="N10" s="12" t="s">
        <v>17</v>
      </c>
      <c r="O10" s="10">
        <v>5524</v>
      </c>
      <c r="P10" s="10">
        <v>43599</v>
      </c>
      <c r="Q10" s="10">
        <v>299570</v>
      </c>
      <c r="R10" s="10">
        <v>54222</v>
      </c>
      <c r="S10" s="10">
        <f t="shared" si="1"/>
        <v>402915</v>
      </c>
    </row>
    <row r="11" spans="1:19" ht="15" customHeight="1" x14ac:dyDescent="0.3">
      <c r="A11" s="103"/>
      <c r="B11" s="103"/>
      <c r="C11" s="103"/>
      <c r="D11" s="12" t="s">
        <v>18</v>
      </c>
      <c r="E11" s="10">
        <v>359</v>
      </c>
      <c r="F11" s="10">
        <v>2706</v>
      </c>
      <c r="G11" s="10">
        <v>11591</v>
      </c>
      <c r="H11" s="10">
        <v>1418</v>
      </c>
      <c r="I11" s="10">
        <f>SUM(E11:H11)</f>
        <v>16074</v>
      </c>
      <c r="K11" s="103"/>
      <c r="L11" s="103"/>
      <c r="M11" s="103"/>
      <c r="N11" s="12" t="s">
        <v>18</v>
      </c>
      <c r="O11" s="10">
        <v>12487</v>
      </c>
      <c r="P11" s="10">
        <v>74081</v>
      </c>
      <c r="Q11" s="10">
        <v>295593</v>
      </c>
      <c r="R11" s="10">
        <v>38949</v>
      </c>
      <c r="S11" s="10">
        <f>SUM(O11:R11)</f>
        <v>421110</v>
      </c>
    </row>
    <row r="12" spans="1:19" ht="15" customHeight="1" x14ac:dyDescent="0.3">
      <c r="A12" s="17"/>
      <c r="B12" s="18"/>
      <c r="C12" s="1"/>
      <c r="D12" s="2"/>
      <c r="E12" s="2"/>
      <c r="F12" s="2"/>
      <c r="G12" s="2"/>
      <c r="H12" s="2"/>
      <c r="I12" s="3"/>
      <c r="J12" s="19"/>
      <c r="K12" s="17"/>
      <c r="L12" s="18"/>
      <c r="M12" s="1"/>
      <c r="N12" s="2"/>
      <c r="O12" s="2"/>
      <c r="P12" s="2"/>
      <c r="Q12" s="2"/>
      <c r="R12" s="2"/>
      <c r="S12" s="3"/>
    </row>
    <row r="13" spans="1:19" ht="15" customHeight="1" x14ac:dyDescent="0.3">
      <c r="A13" s="15"/>
      <c r="B13" s="15"/>
      <c r="C13" s="20" t="s">
        <v>19</v>
      </c>
      <c r="D13" s="20" t="s">
        <v>19</v>
      </c>
      <c r="E13" s="21">
        <v>462</v>
      </c>
      <c r="F13" s="21">
        <v>4143</v>
      </c>
      <c r="G13" s="21">
        <v>23297</v>
      </c>
      <c r="H13" s="21">
        <v>3358</v>
      </c>
      <c r="I13" s="21">
        <f>SUM(E13:H13)</f>
        <v>31260</v>
      </c>
      <c r="J13" s="22"/>
      <c r="K13" s="15"/>
      <c r="L13" s="15"/>
      <c r="M13" s="20" t="s">
        <v>19</v>
      </c>
      <c r="N13" s="20" t="s">
        <v>19</v>
      </c>
      <c r="O13" s="21">
        <v>18034</v>
      </c>
      <c r="P13" s="21">
        <v>117712</v>
      </c>
      <c r="Q13" s="21">
        <v>595214</v>
      </c>
      <c r="R13" s="21">
        <v>93176</v>
      </c>
      <c r="S13" s="21">
        <f>SUM(O13:R13)</f>
        <v>824136</v>
      </c>
    </row>
    <row r="14" spans="1:19" ht="15" customHeight="1" x14ac:dyDescent="0.3"/>
    <row r="15" spans="1:19" s="23" customFormat="1" ht="15" customHeight="1" x14ac:dyDescent="0.3">
      <c r="H15" s="24"/>
      <c r="R15" s="24"/>
    </row>
    <row r="16" spans="1:19" ht="30" customHeight="1" x14ac:dyDescent="0.3">
      <c r="A16" s="7" t="s">
        <v>0</v>
      </c>
      <c r="B16" s="7" t="s">
        <v>1</v>
      </c>
      <c r="C16" s="7" t="s">
        <v>2</v>
      </c>
      <c r="D16" s="7"/>
      <c r="E16" s="8" t="s">
        <v>3</v>
      </c>
      <c r="F16" s="8" t="s">
        <v>4</v>
      </c>
      <c r="G16" s="8" t="s">
        <v>5</v>
      </c>
      <c r="H16" s="8" t="s">
        <v>6</v>
      </c>
      <c r="I16" s="8" t="s">
        <v>24</v>
      </c>
      <c r="K16" s="7" t="s">
        <v>0</v>
      </c>
      <c r="L16" s="7" t="s">
        <v>1</v>
      </c>
      <c r="M16" s="7" t="s">
        <v>2</v>
      </c>
      <c r="N16" s="7"/>
      <c r="O16" s="8" t="s">
        <v>3</v>
      </c>
      <c r="P16" s="8" t="s">
        <v>4</v>
      </c>
      <c r="Q16" s="8" t="s">
        <v>5</v>
      </c>
      <c r="R16" s="8" t="s">
        <v>6</v>
      </c>
      <c r="S16" s="8" t="s">
        <v>24</v>
      </c>
    </row>
    <row r="17" spans="1:19" ht="14.25" customHeight="1" x14ac:dyDescent="0.3">
      <c r="A17" s="102" t="s">
        <v>7</v>
      </c>
      <c r="B17" s="102" t="s">
        <v>8</v>
      </c>
      <c r="C17" s="104" t="s">
        <v>9</v>
      </c>
      <c r="D17" s="9" t="s">
        <v>25</v>
      </c>
      <c r="E17" s="25">
        <f>E4/I4*100</f>
        <v>0.96882156068345959</v>
      </c>
      <c r="F17" s="25">
        <f>F4/I4*100</f>
        <v>10.37167518055311</v>
      </c>
      <c r="G17" s="25">
        <f>G4/I4*100</f>
        <v>76.864541130878976</v>
      </c>
      <c r="H17" s="25">
        <f>H4/I4*100</f>
        <v>11.794962127884446</v>
      </c>
      <c r="I17" s="25">
        <f t="shared" ref="I17:I23" si="2">SUM(E17:H17)</f>
        <v>99.999999999999986</v>
      </c>
      <c r="K17" s="102" t="s">
        <v>7</v>
      </c>
      <c r="L17" s="102" t="s">
        <v>8</v>
      </c>
      <c r="M17" s="104" t="s">
        <v>9</v>
      </c>
      <c r="N17" s="9" t="s">
        <v>25</v>
      </c>
      <c r="O17" s="25">
        <f>O4/S4*100</f>
        <v>1.6507792839690905</v>
      </c>
      <c r="P17" s="25">
        <f>P4/S4*100</f>
        <v>12.131350811198251</v>
      </c>
      <c r="Q17" s="25">
        <f>Q4/S4*100</f>
        <v>74.100383494561498</v>
      </c>
      <c r="R17" s="25">
        <f>R4/S4*100</f>
        <v>12.117486410271166</v>
      </c>
      <c r="S17" s="25">
        <f t="shared" ref="S17:S23" si="3">SUM(O17:R17)</f>
        <v>100.00000000000001</v>
      </c>
    </row>
    <row r="18" spans="1:19" ht="14.25" customHeight="1" x14ac:dyDescent="0.3">
      <c r="A18" s="103"/>
      <c r="B18" s="103"/>
      <c r="C18" s="103"/>
      <c r="D18" s="12" t="s">
        <v>10</v>
      </c>
      <c r="E18" s="26">
        <f t="shared" ref="E18:E26" si="4">E5/I5*100</f>
        <v>6.5066109951287405</v>
      </c>
      <c r="F18" s="26">
        <f t="shared" ref="F18:F26" si="5">F5/I5*100</f>
        <v>41.718858733472516</v>
      </c>
      <c r="G18" s="26">
        <f t="shared" ref="G18:G26" si="6">G5/I5*100</f>
        <v>51.426583159359772</v>
      </c>
      <c r="H18" s="26">
        <f t="shared" ref="H18:H26" si="7">H5/I5*100</f>
        <v>0.34794711203897011</v>
      </c>
      <c r="I18" s="26">
        <f t="shared" si="2"/>
        <v>99.999999999999986</v>
      </c>
      <c r="K18" s="103"/>
      <c r="L18" s="103"/>
      <c r="M18" s="103"/>
      <c r="N18" s="12" t="s">
        <v>10</v>
      </c>
      <c r="O18" s="26">
        <f t="shared" ref="O18:O24" si="8">O5/S5*100</f>
        <v>9.0623266136489722</v>
      </c>
      <c r="P18" s="26">
        <f t="shared" ref="P18:P24" si="9">P5/S5*100</f>
        <v>41.915362240866216</v>
      </c>
      <c r="Q18" s="26">
        <f t="shared" ref="Q18:Q24" si="10">Q5/S5*100</f>
        <v>48.136254350421169</v>
      </c>
      <c r="R18" s="26">
        <f t="shared" ref="R18:R26" si="11">R5/S5*100</f>
        <v>0.88605679506363799</v>
      </c>
      <c r="S18" s="26">
        <f t="shared" si="3"/>
        <v>100</v>
      </c>
    </row>
    <row r="19" spans="1:19" ht="14.25" customHeight="1" x14ac:dyDescent="0.3">
      <c r="A19" s="103"/>
      <c r="B19" s="103"/>
      <c r="C19" s="104" t="s">
        <v>11</v>
      </c>
      <c r="D19" s="9" t="s">
        <v>12</v>
      </c>
      <c r="E19" s="27">
        <f t="shared" si="4"/>
        <v>0.94545454545454555</v>
      </c>
      <c r="F19" s="27">
        <f t="shared" si="5"/>
        <v>8.8484848484848477</v>
      </c>
      <c r="G19" s="27">
        <f t="shared" si="6"/>
        <v>75.078787878787878</v>
      </c>
      <c r="H19" s="27">
        <f t="shared" si="7"/>
        <v>15.127272727272729</v>
      </c>
      <c r="I19" s="27">
        <f t="shared" si="2"/>
        <v>100</v>
      </c>
      <c r="K19" s="103"/>
      <c r="L19" s="103"/>
      <c r="M19" s="104" t="s">
        <v>11</v>
      </c>
      <c r="N19" s="9" t="s">
        <v>12</v>
      </c>
      <c r="O19" s="27">
        <f t="shared" si="8"/>
        <v>0.93224888447618004</v>
      </c>
      <c r="P19" s="27">
        <f t="shared" si="9"/>
        <v>8.0415846499304422</v>
      </c>
      <c r="Q19" s="27">
        <f t="shared" si="10"/>
        <v>74.504291808331942</v>
      </c>
      <c r="R19" s="27">
        <f t="shared" si="11"/>
        <v>16.521874657261439</v>
      </c>
      <c r="S19" s="27">
        <f t="shared" si="3"/>
        <v>100</v>
      </c>
    </row>
    <row r="20" spans="1:19" ht="14.25" customHeight="1" x14ac:dyDescent="0.3">
      <c r="A20" s="103"/>
      <c r="B20" s="103"/>
      <c r="C20" s="103"/>
      <c r="D20" s="12" t="s">
        <v>13</v>
      </c>
      <c r="E20" s="28">
        <f t="shared" si="4"/>
        <v>1.4174079308338183</v>
      </c>
      <c r="F20" s="28">
        <f t="shared" si="5"/>
        <v>13.089201097348074</v>
      </c>
      <c r="G20" s="28">
        <f t="shared" si="6"/>
        <v>74.835813450827175</v>
      </c>
      <c r="H20" s="28">
        <f t="shared" si="7"/>
        <v>10.657577520990937</v>
      </c>
      <c r="I20" s="28">
        <f t="shared" si="2"/>
        <v>100</v>
      </c>
      <c r="K20" s="103"/>
      <c r="L20" s="103"/>
      <c r="M20" s="103"/>
      <c r="N20" s="12" t="s">
        <v>13</v>
      </c>
      <c r="O20" s="28">
        <f t="shared" si="8"/>
        <v>1.7589880494901722</v>
      </c>
      <c r="P20" s="28">
        <f t="shared" si="9"/>
        <v>13.615024383066787</v>
      </c>
      <c r="Q20" s="28">
        <f t="shared" si="10"/>
        <v>73.350343724772387</v>
      </c>
      <c r="R20" s="28">
        <f t="shared" si="11"/>
        <v>11.275643842670657</v>
      </c>
      <c r="S20" s="28">
        <f t="shared" si="3"/>
        <v>100</v>
      </c>
    </row>
    <row r="21" spans="1:19" ht="14.25" customHeight="1" x14ac:dyDescent="0.3">
      <c r="A21" s="103"/>
      <c r="B21" s="103"/>
      <c r="C21" s="103"/>
      <c r="D21" s="12" t="s">
        <v>14</v>
      </c>
      <c r="E21" s="28">
        <f t="shared" si="4"/>
        <v>2.8625954198473282</v>
      </c>
      <c r="F21" s="28">
        <f t="shared" si="5"/>
        <v>17.700381679389313</v>
      </c>
      <c r="G21" s="28">
        <f t="shared" si="6"/>
        <v>73.330152671755727</v>
      </c>
      <c r="H21" s="28">
        <f t="shared" si="7"/>
        <v>6.1068702290076331</v>
      </c>
      <c r="I21" s="28">
        <f t="shared" si="2"/>
        <v>100</v>
      </c>
      <c r="K21" s="103"/>
      <c r="L21" s="103"/>
      <c r="M21" s="103"/>
      <c r="N21" s="12" t="s">
        <v>14</v>
      </c>
      <c r="O21" s="28">
        <f t="shared" si="8"/>
        <v>4.4061855212655026</v>
      </c>
      <c r="P21" s="28">
        <f t="shared" si="9"/>
        <v>22.699842477758303</v>
      </c>
      <c r="Q21" s="28">
        <f t="shared" si="10"/>
        <v>67.314134847913394</v>
      </c>
      <c r="R21" s="28">
        <f t="shared" si="11"/>
        <v>5.579837153062809</v>
      </c>
      <c r="S21" s="28">
        <f t="shared" si="3"/>
        <v>100.00000000000001</v>
      </c>
    </row>
    <row r="22" spans="1:19" ht="14.25" customHeight="1" x14ac:dyDescent="0.3">
      <c r="A22" s="103"/>
      <c r="B22" s="103"/>
      <c r="C22" s="105"/>
      <c r="D22" s="15" t="s">
        <v>15</v>
      </c>
      <c r="E22" s="29">
        <f t="shared" si="4"/>
        <v>2.2426095820591234</v>
      </c>
      <c r="F22" s="29">
        <f t="shared" si="5"/>
        <v>26.299694189602445</v>
      </c>
      <c r="G22" s="29">
        <f t="shared" si="6"/>
        <v>67.176350662589186</v>
      </c>
      <c r="H22" s="29">
        <f t="shared" si="7"/>
        <v>4.281345565749235</v>
      </c>
      <c r="I22" s="29">
        <f t="shared" si="2"/>
        <v>99.999999999999986</v>
      </c>
      <c r="K22" s="103"/>
      <c r="L22" s="103"/>
      <c r="M22" s="105"/>
      <c r="N22" s="15" t="s">
        <v>15</v>
      </c>
      <c r="O22" s="29">
        <f t="shared" si="8"/>
        <v>7.6030403112699636</v>
      </c>
      <c r="P22" s="29">
        <f t="shared" si="9"/>
        <v>29.38515133692259</v>
      </c>
      <c r="Q22" s="29">
        <f t="shared" si="10"/>
        <v>60.116273808985213</v>
      </c>
      <c r="R22" s="29">
        <f t="shared" si="11"/>
        <v>2.8955345428222414</v>
      </c>
      <c r="S22" s="29">
        <f t="shared" si="3"/>
        <v>100.00000000000001</v>
      </c>
    </row>
    <row r="23" spans="1:19" ht="14.25" customHeight="1" x14ac:dyDescent="0.3">
      <c r="A23" s="103"/>
      <c r="B23" s="103"/>
      <c r="C23" s="103" t="s">
        <v>16</v>
      </c>
      <c r="D23" s="12" t="s">
        <v>17</v>
      </c>
      <c r="E23" s="28">
        <f t="shared" si="4"/>
        <v>0.67830095488969377</v>
      </c>
      <c r="F23" s="28">
        <f t="shared" si="5"/>
        <v>9.4632861376358246</v>
      </c>
      <c r="G23" s="28">
        <f t="shared" si="6"/>
        <v>77.082647349357927</v>
      </c>
      <c r="H23" s="28">
        <f t="shared" si="7"/>
        <v>12.775765558116561</v>
      </c>
      <c r="I23" s="28">
        <f t="shared" si="2"/>
        <v>100.00000000000001</v>
      </c>
      <c r="K23" s="103"/>
      <c r="L23" s="103"/>
      <c r="M23" s="103" t="s">
        <v>16</v>
      </c>
      <c r="N23" s="12" t="s">
        <v>17</v>
      </c>
      <c r="O23" s="28">
        <f t="shared" si="8"/>
        <v>1.3710087735626622</v>
      </c>
      <c r="P23" s="28">
        <f t="shared" si="9"/>
        <v>10.820892744127173</v>
      </c>
      <c r="Q23" s="28">
        <f t="shared" si="10"/>
        <v>74.350669496047544</v>
      </c>
      <c r="R23" s="28">
        <f t="shared" si="11"/>
        <v>13.457428986262613</v>
      </c>
      <c r="S23" s="28">
        <f t="shared" si="3"/>
        <v>100</v>
      </c>
    </row>
    <row r="24" spans="1:19" ht="14.25" customHeight="1" x14ac:dyDescent="0.3">
      <c r="A24" s="103"/>
      <c r="B24" s="103"/>
      <c r="C24" s="103"/>
      <c r="D24" s="12" t="s">
        <v>18</v>
      </c>
      <c r="E24" s="28">
        <f t="shared" si="4"/>
        <v>2.2334204305088963</v>
      </c>
      <c r="F24" s="28">
        <f t="shared" si="5"/>
        <v>16.834639790966779</v>
      </c>
      <c r="G24" s="28">
        <f t="shared" si="6"/>
        <v>72.110240139355483</v>
      </c>
      <c r="H24" s="28">
        <f t="shared" si="7"/>
        <v>8.8216996391688429</v>
      </c>
      <c r="I24" s="28">
        <f>SUM(E24:H24)</f>
        <v>100</v>
      </c>
      <c r="K24" s="103"/>
      <c r="L24" s="103"/>
      <c r="M24" s="103"/>
      <c r="N24" s="12" t="s">
        <v>18</v>
      </c>
      <c r="O24" s="28">
        <f t="shared" si="8"/>
        <v>2.9652584835316187</v>
      </c>
      <c r="P24" s="28">
        <f t="shared" si="9"/>
        <v>17.591840611716652</v>
      </c>
      <c r="Q24" s="28">
        <f t="shared" si="10"/>
        <v>70.193773598347221</v>
      </c>
      <c r="R24" s="28">
        <f t="shared" si="11"/>
        <v>9.2491273064045014</v>
      </c>
      <c r="S24" s="28">
        <f>SUM(O24:R24)</f>
        <v>99.999999999999986</v>
      </c>
    </row>
    <row r="25" spans="1:19" ht="14.25" customHeight="1" x14ac:dyDescent="0.3">
      <c r="A25" s="17"/>
      <c r="B25" s="18"/>
      <c r="C25" s="1"/>
      <c r="D25" s="2"/>
      <c r="E25" s="2"/>
      <c r="F25" s="2"/>
      <c r="G25" s="2"/>
      <c r="H25" s="2"/>
      <c r="I25" s="2"/>
      <c r="K25" s="17"/>
      <c r="L25" s="18"/>
      <c r="M25" s="1"/>
      <c r="N25" s="2"/>
      <c r="O25" s="2"/>
      <c r="P25" s="2"/>
      <c r="Q25" s="2"/>
      <c r="R25" s="2"/>
      <c r="S25" s="2"/>
    </row>
    <row r="26" spans="1:19" ht="14.25" customHeight="1" x14ac:dyDescent="0.3">
      <c r="A26" s="15"/>
      <c r="B26" s="15"/>
      <c r="C26" s="20" t="s">
        <v>19</v>
      </c>
      <c r="D26" s="20" t="s">
        <v>19</v>
      </c>
      <c r="E26" s="30">
        <f t="shared" si="4"/>
        <v>1.4779270633397312</v>
      </c>
      <c r="F26" s="30">
        <f t="shared" si="5"/>
        <v>13.253358925143955</v>
      </c>
      <c r="G26" s="30">
        <f t="shared" si="6"/>
        <v>74.526551503518874</v>
      </c>
      <c r="H26" s="30">
        <f t="shared" si="7"/>
        <v>10.74216250799744</v>
      </c>
      <c r="I26" s="30">
        <f>SUM(E26:H26)</f>
        <v>100</v>
      </c>
      <c r="K26" s="15"/>
      <c r="L26" s="15"/>
      <c r="M26" s="20" t="s">
        <v>19</v>
      </c>
      <c r="N26" s="20" t="s">
        <v>19</v>
      </c>
      <c r="O26" s="30">
        <f t="shared" ref="O26" si="12">O13/S13*100</f>
        <v>2.1882310686585709</v>
      </c>
      <c r="P26" s="30">
        <f t="shared" ref="P26" si="13">P13/S13*100</f>
        <v>14.283079491734373</v>
      </c>
      <c r="Q26" s="30">
        <f t="shared" ref="Q26" si="14">Q13/S13*100</f>
        <v>72.222788471805615</v>
      </c>
      <c r="R26" s="30">
        <f t="shared" si="11"/>
        <v>11.305900967801431</v>
      </c>
      <c r="S26" s="30">
        <f>SUM(O26:R26)</f>
        <v>99.999999999999986</v>
      </c>
    </row>
    <row r="27" spans="1:19" ht="15" customHeight="1" x14ac:dyDescent="0.3">
      <c r="E27" s="31"/>
      <c r="F27" s="31"/>
      <c r="G27" s="31"/>
      <c r="H27" s="31"/>
      <c r="I27" s="31"/>
      <c r="O27" s="31"/>
      <c r="P27" s="31"/>
      <c r="Q27" s="31"/>
      <c r="R27" s="31"/>
      <c r="S27" s="31"/>
    </row>
    <row r="28" spans="1:19" ht="15" customHeight="1" x14ac:dyDescent="0.3">
      <c r="D28" s="4" t="s">
        <v>20</v>
      </c>
      <c r="E28" s="4"/>
      <c r="F28" s="4"/>
      <c r="G28" s="5"/>
      <c r="H28" s="4"/>
      <c r="N28" s="4" t="s">
        <v>20</v>
      </c>
      <c r="O28" s="4"/>
      <c r="P28" s="4"/>
      <c r="Q28" s="5"/>
      <c r="R28" s="4"/>
    </row>
    <row r="29" spans="1:19" ht="15" customHeight="1" x14ac:dyDescent="0.3">
      <c r="D29" s="4" t="s">
        <v>10</v>
      </c>
      <c r="E29" s="4"/>
      <c r="F29" s="32"/>
      <c r="G29" s="5"/>
      <c r="H29" s="4"/>
      <c r="N29" s="4" t="s">
        <v>10</v>
      </c>
      <c r="O29" s="4"/>
      <c r="P29" s="32"/>
      <c r="Q29" s="5"/>
      <c r="R29" s="4"/>
    </row>
    <row r="30" spans="1:19" ht="15" customHeight="1" x14ac:dyDescent="0.3">
      <c r="D30" s="4" t="s">
        <v>12</v>
      </c>
      <c r="E30" s="4"/>
      <c r="F30" s="32"/>
      <c r="G30" s="5"/>
      <c r="H30" s="4"/>
      <c r="N30" s="4" t="s">
        <v>12</v>
      </c>
      <c r="O30" s="4"/>
      <c r="P30" s="32"/>
      <c r="Q30" s="5"/>
      <c r="R30" s="4"/>
    </row>
    <row r="31" spans="1:19" ht="15" customHeight="1" x14ac:dyDescent="0.3">
      <c r="D31" s="4" t="s">
        <v>21</v>
      </c>
      <c r="E31" s="4"/>
      <c r="F31" s="32"/>
      <c r="G31" s="5"/>
      <c r="H31" s="4"/>
      <c r="I31" s="19"/>
      <c r="N31" s="4" t="s">
        <v>21</v>
      </c>
      <c r="O31" s="4"/>
      <c r="P31" s="32"/>
      <c r="Q31" s="5"/>
      <c r="R31" s="4"/>
      <c r="S31" s="19"/>
    </row>
    <row r="32" spans="1:19" ht="15" customHeight="1" x14ac:dyDescent="0.3">
      <c r="D32" s="4" t="s">
        <v>14</v>
      </c>
      <c r="E32" s="4"/>
      <c r="F32" s="4"/>
      <c r="G32" s="5"/>
      <c r="H32" s="4"/>
      <c r="N32" s="4" t="s">
        <v>14</v>
      </c>
      <c r="O32" s="4"/>
      <c r="P32" s="4"/>
      <c r="Q32" s="5"/>
      <c r="R32" s="4"/>
    </row>
    <row r="33" spans="4:18" ht="15" customHeight="1" x14ac:dyDescent="0.3">
      <c r="D33" s="4" t="s">
        <v>15</v>
      </c>
      <c r="E33" s="4"/>
      <c r="F33" s="4"/>
      <c r="G33" s="5"/>
      <c r="H33" s="4"/>
      <c r="N33" s="4" t="s">
        <v>15</v>
      </c>
      <c r="O33" s="4"/>
      <c r="P33" s="4"/>
      <c r="Q33" s="5"/>
      <c r="R33" s="4"/>
    </row>
    <row r="34" spans="4:18" ht="15" customHeight="1" x14ac:dyDescent="0.3">
      <c r="D34" s="4" t="s">
        <v>22</v>
      </c>
      <c r="E34" s="4"/>
      <c r="F34" s="4"/>
      <c r="G34" s="5"/>
      <c r="H34" s="4"/>
      <c r="N34" s="4" t="s">
        <v>22</v>
      </c>
      <c r="O34" s="4"/>
      <c r="P34" s="4"/>
      <c r="Q34" s="5"/>
      <c r="R34" s="4"/>
    </row>
    <row r="35" spans="4:18" ht="15" customHeight="1" x14ac:dyDescent="0.3">
      <c r="D35" s="4" t="s">
        <v>23</v>
      </c>
      <c r="E35" s="4"/>
      <c r="F35" s="4"/>
      <c r="G35" s="5"/>
      <c r="H35" s="4"/>
      <c r="N35" s="4" t="s">
        <v>23</v>
      </c>
      <c r="O35" s="4"/>
      <c r="P35" s="4"/>
      <c r="Q35" s="5"/>
      <c r="R35" s="4"/>
    </row>
    <row r="36" spans="4:18" ht="15" customHeight="1" x14ac:dyDescent="0.3">
      <c r="D36" s="4" t="s">
        <v>19</v>
      </c>
      <c r="E36" s="4"/>
      <c r="F36" s="4"/>
      <c r="G36" s="5"/>
      <c r="H36" s="4"/>
      <c r="N36" s="4" t="s">
        <v>19</v>
      </c>
      <c r="O36" s="4"/>
      <c r="P36" s="4"/>
      <c r="Q36" s="5"/>
      <c r="R36" s="4"/>
    </row>
    <row r="37" spans="4:18" ht="15" customHeight="1" x14ac:dyDescent="0.3">
      <c r="D37" s="4" t="s">
        <v>20</v>
      </c>
      <c r="E37" s="4"/>
      <c r="F37" s="4"/>
      <c r="G37" s="5"/>
      <c r="H37" s="4"/>
      <c r="N37" s="4" t="s">
        <v>20</v>
      </c>
      <c r="O37" s="4"/>
      <c r="P37" s="4"/>
      <c r="Q37" s="5"/>
      <c r="R37" s="4"/>
    </row>
    <row r="38" spans="4:18" ht="15" customHeight="1" x14ac:dyDescent="0.3">
      <c r="D38" s="4" t="s">
        <v>10</v>
      </c>
      <c r="E38" s="4"/>
      <c r="F38" s="32"/>
      <c r="G38" s="5"/>
      <c r="H38" s="4"/>
      <c r="N38" s="4" t="s">
        <v>10</v>
      </c>
      <c r="O38" s="4"/>
      <c r="P38" s="32"/>
      <c r="Q38" s="5"/>
      <c r="R38" s="4"/>
    </row>
    <row r="39" spans="4:18" ht="15" customHeight="1" x14ac:dyDescent="0.3">
      <c r="D39" s="4" t="s">
        <v>12</v>
      </c>
      <c r="E39" s="4"/>
      <c r="F39" s="33"/>
      <c r="G39" s="5"/>
      <c r="H39" s="4"/>
      <c r="N39" s="4" t="s">
        <v>12</v>
      </c>
      <c r="O39" s="4"/>
      <c r="P39" s="33"/>
      <c r="Q39" s="5"/>
      <c r="R39" s="4"/>
    </row>
    <row r="40" spans="4:18" ht="15" customHeight="1" x14ac:dyDescent="0.3">
      <c r="D40" s="4" t="s">
        <v>21</v>
      </c>
      <c r="E40" s="4"/>
      <c r="F40" s="32"/>
      <c r="G40" s="5"/>
      <c r="H40" s="4"/>
      <c r="N40" s="4" t="s">
        <v>21</v>
      </c>
      <c r="O40" s="4"/>
      <c r="P40" s="32"/>
      <c r="Q40" s="5"/>
      <c r="R40" s="4"/>
    </row>
    <row r="41" spans="4:18" ht="15" customHeight="1" x14ac:dyDescent="0.3">
      <c r="D41" s="4" t="s">
        <v>14</v>
      </c>
      <c r="E41" s="4"/>
      <c r="F41" s="4"/>
      <c r="G41" s="5"/>
      <c r="H41" s="4"/>
      <c r="N41" s="4" t="s">
        <v>14</v>
      </c>
      <c r="O41" s="4"/>
      <c r="P41" s="4"/>
      <c r="Q41" s="5"/>
      <c r="R41" s="4"/>
    </row>
    <row r="42" spans="4:18" ht="15" customHeight="1" x14ac:dyDescent="0.3">
      <c r="D42" s="4" t="s">
        <v>15</v>
      </c>
      <c r="E42" s="4"/>
      <c r="F42" s="4"/>
      <c r="G42" s="5"/>
      <c r="H42" s="4"/>
      <c r="N42" s="4" t="s">
        <v>15</v>
      </c>
      <c r="O42" s="4"/>
      <c r="P42" s="4"/>
      <c r="Q42" s="5"/>
      <c r="R42" s="4"/>
    </row>
    <row r="43" spans="4:18" ht="15" customHeight="1" x14ac:dyDescent="0.3">
      <c r="D43" s="4" t="s">
        <v>22</v>
      </c>
      <c r="E43" s="4"/>
      <c r="F43" s="4"/>
      <c r="G43" s="5"/>
      <c r="H43" s="4"/>
      <c r="N43" s="4" t="s">
        <v>22</v>
      </c>
      <c r="O43" s="4"/>
      <c r="P43" s="4"/>
      <c r="Q43" s="5"/>
      <c r="R43" s="4"/>
    </row>
    <row r="44" spans="4:18" ht="15" customHeight="1" x14ac:dyDescent="0.3">
      <c r="D44" s="4" t="s">
        <v>23</v>
      </c>
      <c r="E44" s="4"/>
      <c r="F44" s="4"/>
      <c r="G44" s="5"/>
      <c r="H44" s="4"/>
      <c r="N44" s="4" t="s">
        <v>23</v>
      </c>
      <c r="O44" s="4"/>
      <c r="P44" s="4"/>
      <c r="Q44" s="5"/>
      <c r="R44" s="4"/>
    </row>
    <row r="45" spans="4:18" ht="15" customHeight="1" x14ac:dyDescent="0.3"/>
    <row r="46" spans="4:18" ht="15" customHeight="1" x14ac:dyDescent="0.3"/>
    <row r="47" spans="4:18" ht="15" customHeight="1" x14ac:dyDescent="0.3"/>
    <row r="48" spans="4:18" ht="15" customHeight="1" x14ac:dyDescent="0.3"/>
    <row r="49" spans="1:17" ht="15" customHeight="1" x14ac:dyDescent="0.3"/>
    <row r="50" spans="1:17" ht="15" customHeight="1" x14ac:dyDescent="0.3"/>
    <row r="51" spans="1:17" ht="15" customHeight="1" x14ac:dyDescent="0.3"/>
    <row r="52" spans="1:17" ht="15" customHeight="1" x14ac:dyDescent="0.3"/>
    <row r="53" spans="1:17" ht="15" customHeight="1" x14ac:dyDescent="0.3">
      <c r="A53" s="34" t="s">
        <v>85</v>
      </c>
      <c r="B53" s="34"/>
      <c r="C53" s="34"/>
      <c r="D53" s="34"/>
      <c r="E53" s="34"/>
      <c r="F53" s="34"/>
      <c r="G53" s="34"/>
      <c r="K53" s="34" t="s">
        <v>86</v>
      </c>
      <c r="L53" s="34"/>
      <c r="M53" s="34"/>
      <c r="N53" s="34"/>
      <c r="O53" s="34"/>
      <c r="P53" s="34"/>
      <c r="Q53" s="34"/>
    </row>
    <row r="54" spans="1:17" ht="15" customHeight="1" x14ac:dyDescent="0.3">
      <c r="A54" s="35" t="s">
        <v>29</v>
      </c>
      <c r="B54" s="35"/>
      <c r="C54" s="35"/>
      <c r="D54" s="35"/>
      <c r="E54" s="35"/>
      <c r="F54" s="35"/>
      <c r="K54" s="35" t="s">
        <v>26</v>
      </c>
      <c r="L54" s="35"/>
      <c r="M54" s="35"/>
      <c r="N54" s="35"/>
      <c r="O54" s="35"/>
      <c r="P54" s="35"/>
    </row>
    <row r="55" spans="1:17" ht="15" customHeight="1" x14ac:dyDescent="0.3">
      <c r="A55" s="36" t="s">
        <v>27</v>
      </c>
      <c r="B55" s="36"/>
      <c r="C55" s="36"/>
      <c r="D55" s="36"/>
      <c r="K55" s="106" t="s">
        <v>27</v>
      </c>
      <c r="L55" s="106"/>
      <c r="M55" s="106"/>
      <c r="N55" s="106"/>
    </row>
    <row r="56" spans="1:17" ht="15" customHeight="1" x14ac:dyDescent="0.3">
      <c r="A56" s="6" t="s">
        <v>119</v>
      </c>
      <c r="K56" s="6" t="s">
        <v>119</v>
      </c>
    </row>
  </sheetData>
  <mergeCells count="23">
    <mergeCell ref="M23:M24"/>
    <mergeCell ref="K55:N55"/>
    <mergeCell ref="C10:C11"/>
    <mergeCell ref="M10:M11"/>
    <mergeCell ref="M17:M18"/>
    <mergeCell ref="M19:M22"/>
    <mergeCell ref="A17:A24"/>
    <mergeCell ref="B17:B24"/>
    <mergeCell ref="C17:C18"/>
    <mergeCell ref="K17:K24"/>
    <mergeCell ref="L17:L24"/>
    <mergeCell ref="C19:C22"/>
    <mergeCell ref="C23:C24"/>
    <mergeCell ref="A1:E1"/>
    <mergeCell ref="K1:O1"/>
    <mergeCell ref="A4:A11"/>
    <mergeCell ref="B4:B11"/>
    <mergeCell ref="C4:C5"/>
    <mergeCell ref="K4:K11"/>
    <mergeCell ref="L4:L11"/>
    <mergeCell ref="M4:M5"/>
    <mergeCell ref="C6:C9"/>
    <mergeCell ref="M6:M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22" workbookViewId="0">
      <selection activeCell="J48" sqref="J48"/>
    </sheetView>
  </sheetViews>
  <sheetFormatPr baseColWidth="10" defaultColWidth="8.85546875" defaultRowHeight="16.5" x14ac:dyDescent="0.3"/>
  <cols>
    <col min="1" max="1" width="15" style="6" bestFit="1" customWidth="1"/>
    <col min="2" max="2" width="9" style="6" bestFit="1" customWidth="1"/>
    <col min="3" max="3" width="22.28515625" style="6" bestFit="1" customWidth="1"/>
    <col min="4" max="4" width="29.85546875" style="6" bestFit="1" customWidth="1"/>
    <col min="5" max="5" width="13.5703125" style="6" customWidth="1"/>
    <col min="6" max="7" width="11.85546875" style="6" customWidth="1"/>
    <col min="8" max="8" width="11.140625" style="6" customWidth="1"/>
    <col min="9" max="9" width="11.42578125" style="6" bestFit="1" customWidth="1"/>
    <col min="10" max="10" width="8.85546875" style="6"/>
    <col min="11" max="11" width="15" style="6" bestFit="1" customWidth="1"/>
    <col min="12" max="12" width="9" style="6" bestFit="1" customWidth="1"/>
    <col min="13" max="13" width="22.28515625" style="6" bestFit="1" customWidth="1"/>
    <col min="14" max="14" width="29.85546875" style="6" bestFit="1" customWidth="1"/>
    <col min="15" max="15" width="13.5703125" style="6" customWidth="1"/>
    <col min="16" max="17" width="11.85546875" style="6" customWidth="1"/>
    <col min="18" max="18" width="11.140625" style="6" customWidth="1"/>
    <col min="19" max="19" width="11.42578125" style="6" bestFit="1" customWidth="1"/>
    <col min="20" max="16384" width="8.85546875" style="6"/>
  </cols>
  <sheetData>
    <row r="1" spans="1:19" ht="15" customHeight="1" x14ac:dyDescent="0.3">
      <c r="A1" s="100" t="s">
        <v>31</v>
      </c>
      <c r="B1" s="101"/>
      <c r="C1" s="101"/>
      <c r="D1" s="101"/>
      <c r="E1" s="101"/>
      <c r="F1" s="4"/>
      <c r="G1" s="5"/>
      <c r="H1" s="4"/>
      <c r="K1" s="100" t="s">
        <v>32</v>
      </c>
      <c r="L1" s="101"/>
      <c r="M1" s="101"/>
      <c r="N1" s="101"/>
      <c r="O1" s="101"/>
      <c r="P1" s="4"/>
      <c r="Q1" s="5"/>
      <c r="R1" s="4"/>
    </row>
    <row r="2" spans="1:19" ht="15" customHeight="1" x14ac:dyDescent="0.3"/>
    <row r="3" spans="1:19" ht="30" customHeight="1" x14ac:dyDescent="0.3">
      <c r="A3" s="7" t="s">
        <v>0</v>
      </c>
      <c r="B3" s="7" t="s">
        <v>1</v>
      </c>
      <c r="C3" s="7" t="s">
        <v>2</v>
      </c>
      <c r="D3" s="7"/>
      <c r="E3" s="8" t="s">
        <v>3</v>
      </c>
      <c r="F3" s="8" t="s">
        <v>4</v>
      </c>
      <c r="G3" s="8" t="s">
        <v>5</v>
      </c>
      <c r="H3" s="8" t="s">
        <v>6</v>
      </c>
      <c r="I3" s="8" t="s">
        <v>24</v>
      </c>
      <c r="K3" s="7" t="s">
        <v>0</v>
      </c>
      <c r="L3" s="7" t="s">
        <v>1</v>
      </c>
      <c r="M3" s="7" t="s">
        <v>2</v>
      </c>
      <c r="N3" s="7"/>
      <c r="O3" s="8" t="s">
        <v>3</v>
      </c>
      <c r="P3" s="8" t="s">
        <v>4</v>
      </c>
      <c r="Q3" s="8" t="s">
        <v>5</v>
      </c>
      <c r="R3" s="8" t="s">
        <v>6</v>
      </c>
      <c r="S3" s="8" t="s">
        <v>24</v>
      </c>
    </row>
    <row r="4" spans="1:19" ht="15" customHeight="1" x14ac:dyDescent="0.3">
      <c r="A4" s="102" t="s">
        <v>7</v>
      </c>
      <c r="B4" s="102" t="s">
        <v>8</v>
      </c>
      <c r="C4" s="104" t="s">
        <v>9</v>
      </c>
      <c r="D4" s="9" t="s">
        <v>25</v>
      </c>
      <c r="E4" s="10">
        <v>364</v>
      </c>
      <c r="F4" s="10">
        <v>6976</v>
      </c>
      <c r="G4" s="10">
        <v>18064</v>
      </c>
      <c r="H4" s="10">
        <v>2920</v>
      </c>
      <c r="I4" s="11">
        <f t="shared" ref="I4:I10" si="0">SUM(E4:H4)</f>
        <v>28324</v>
      </c>
      <c r="K4" s="102" t="s">
        <v>7</v>
      </c>
      <c r="L4" s="102" t="s">
        <v>8</v>
      </c>
      <c r="M4" s="104" t="s">
        <v>9</v>
      </c>
      <c r="N4" s="9" t="s">
        <v>25</v>
      </c>
      <c r="O4" s="10">
        <v>16781</v>
      </c>
      <c r="P4" s="10">
        <v>196577</v>
      </c>
      <c r="Q4" s="10">
        <v>462814</v>
      </c>
      <c r="R4" s="10">
        <v>88184</v>
      </c>
      <c r="S4" s="11">
        <f t="shared" ref="S4:S10" si="1">SUM(O4:R4)</f>
        <v>764356</v>
      </c>
    </row>
    <row r="5" spans="1:19" ht="15" customHeight="1" x14ac:dyDescent="0.3">
      <c r="A5" s="103"/>
      <c r="B5" s="103"/>
      <c r="C5" s="103"/>
      <c r="D5" s="12" t="s">
        <v>10</v>
      </c>
      <c r="E5" s="10">
        <v>212</v>
      </c>
      <c r="F5" s="10">
        <v>1758</v>
      </c>
      <c r="G5" s="10">
        <v>860</v>
      </c>
      <c r="H5" s="10">
        <v>22</v>
      </c>
      <c r="I5" s="13">
        <f t="shared" si="0"/>
        <v>2852</v>
      </c>
      <c r="K5" s="103"/>
      <c r="L5" s="103"/>
      <c r="M5" s="103"/>
      <c r="N5" s="12" t="s">
        <v>10</v>
      </c>
      <c r="O5" s="10">
        <v>5927</v>
      </c>
      <c r="P5" s="10">
        <v>36305</v>
      </c>
      <c r="Q5" s="10">
        <v>16475</v>
      </c>
      <c r="R5" s="10">
        <v>619</v>
      </c>
      <c r="S5" s="13">
        <f t="shared" si="1"/>
        <v>59326</v>
      </c>
    </row>
    <row r="6" spans="1:19" ht="15" customHeight="1" x14ac:dyDescent="0.3">
      <c r="A6" s="103"/>
      <c r="B6" s="103"/>
      <c r="C6" s="104" t="s">
        <v>11</v>
      </c>
      <c r="D6" s="9" t="s">
        <v>12</v>
      </c>
      <c r="E6" s="14">
        <v>61</v>
      </c>
      <c r="F6" s="14">
        <v>828</v>
      </c>
      <c r="G6" s="14">
        <v>2648</v>
      </c>
      <c r="H6" s="14">
        <v>567</v>
      </c>
      <c r="I6" s="14">
        <f t="shared" si="0"/>
        <v>4104</v>
      </c>
      <c r="K6" s="103"/>
      <c r="L6" s="103"/>
      <c r="M6" s="104" t="s">
        <v>11</v>
      </c>
      <c r="N6" s="9" t="s">
        <v>12</v>
      </c>
      <c r="O6" s="14">
        <v>2362</v>
      </c>
      <c r="P6" s="14">
        <v>33228</v>
      </c>
      <c r="Q6" s="14">
        <v>110604</v>
      </c>
      <c r="R6" s="14">
        <v>26777</v>
      </c>
      <c r="S6" s="14">
        <f t="shared" si="1"/>
        <v>172971</v>
      </c>
    </row>
    <row r="7" spans="1:19" ht="15" customHeight="1" x14ac:dyDescent="0.3">
      <c r="A7" s="103"/>
      <c r="B7" s="103"/>
      <c r="C7" s="103"/>
      <c r="D7" s="12" t="s">
        <v>13</v>
      </c>
      <c r="E7" s="10">
        <v>409</v>
      </c>
      <c r="F7" s="10">
        <v>6704</v>
      </c>
      <c r="G7" s="10">
        <v>14663</v>
      </c>
      <c r="H7" s="10">
        <v>2209</v>
      </c>
      <c r="I7" s="10">
        <f t="shared" si="0"/>
        <v>23985</v>
      </c>
      <c r="K7" s="103"/>
      <c r="L7" s="103"/>
      <c r="M7" s="103"/>
      <c r="N7" s="12" t="s">
        <v>13</v>
      </c>
      <c r="O7" s="10">
        <v>11289</v>
      </c>
      <c r="P7" s="10">
        <v>139452</v>
      </c>
      <c r="Q7" s="10">
        <v>309067</v>
      </c>
      <c r="R7" s="10">
        <v>56675</v>
      </c>
      <c r="S7" s="10">
        <f t="shared" si="1"/>
        <v>516483</v>
      </c>
    </row>
    <row r="8" spans="1:19" ht="15" customHeight="1" x14ac:dyDescent="0.3">
      <c r="A8" s="103"/>
      <c r="B8" s="103"/>
      <c r="C8" s="103"/>
      <c r="D8" s="12" t="s">
        <v>14</v>
      </c>
      <c r="E8" s="10">
        <v>61</v>
      </c>
      <c r="F8" s="10">
        <v>781</v>
      </c>
      <c r="G8" s="10">
        <v>1131</v>
      </c>
      <c r="H8" s="10">
        <v>136</v>
      </c>
      <c r="I8" s="10">
        <f t="shared" si="0"/>
        <v>2109</v>
      </c>
      <c r="K8" s="103"/>
      <c r="L8" s="103"/>
      <c r="M8" s="103"/>
      <c r="N8" s="12" t="s">
        <v>14</v>
      </c>
      <c r="O8" s="10">
        <v>4855</v>
      </c>
      <c r="P8" s="10">
        <v>37864</v>
      </c>
      <c r="Q8" s="10">
        <v>43075</v>
      </c>
      <c r="R8" s="10">
        <v>4312</v>
      </c>
      <c r="S8" s="10">
        <f t="shared" si="1"/>
        <v>90106</v>
      </c>
    </row>
    <row r="9" spans="1:19" ht="15" customHeight="1" x14ac:dyDescent="0.3">
      <c r="A9" s="103"/>
      <c r="B9" s="103"/>
      <c r="C9" s="105"/>
      <c r="D9" s="15" t="s">
        <v>15</v>
      </c>
      <c r="E9" s="16">
        <v>45</v>
      </c>
      <c r="F9" s="16">
        <v>421</v>
      </c>
      <c r="G9" s="16">
        <v>483</v>
      </c>
      <c r="H9" s="16">
        <v>30</v>
      </c>
      <c r="I9" s="16">
        <f t="shared" si="0"/>
        <v>979</v>
      </c>
      <c r="K9" s="103"/>
      <c r="L9" s="103"/>
      <c r="M9" s="105"/>
      <c r="N9" s="15" t="s">
        <v>15</v>
      </c>
      <c r="O9" s="16">
        <v>4221</v>
      </c>
      <c r="P9" s="16">
        <v>22376</v>
      </c>
      <c r="Q9" s="16">
        <v>16577</v>
      </c>
      <c r="R9" s="16">
        <v>1040</v>
      </c>
      <c r="S9" s="16">
        <f t="shared" si="1"/>
        <v>44214</v>
      </c>
    </row>
    <row r="10" spans="1:19" ht="15" customHeight="1" x14ac:dyDescent="0.3">
      <c r="A10" s="103"/>
      <c r="B10" s="103"/>
      <c r="C10" s="103" t="s">
        <v>16</v>
      </c>
      <c r="D10" s="12" t="s">
        <v>17</v>
      </c>
      <c r="E10" s="10">
        <v>199</v>
      </c>
      <c r="F10" s="10">
        <v>4147</v>
      </c>
      <c r="G10" s="10">
        <v>9650</v>
      </c>
      <c r="H10" s="10">
        <v>1156</v>
      </c>
      <c r="I10" s="10">
        <f t="shared" si="0"/>
        <v>15152</v>
      </c>
      <c r="K10" s="103"/>
      <c r="L10" s="103"/>
      <c r="M10" s="103" t="s">
        <v>16</v>
      </c>
      <c r="N10" s="12" t="s">
        <v>17</v>
      </c>
      <c r="O10" s="10">
        <v>8852</v>
      </c>
      <c r="P10" s="10">
        <v>113446</v>
      </c>
      <c r="Q10" s="10">
        <v>244128</v>
      </c>
      <c r="R10" s="10">
        <v>36393</v>
      </c>
      <c r="S10" s="10">
        <f t="shared" si="1"/>
        <v>402819</v>
      </c>
    </row>
    <row r="11" spans="1:19" ht="15" customHeight="1" x14ac:dyDescent="0.3">
      <c r="A11" s="103"/>
      <c r="B11" s="103"/>
      <c r="C11" s="103"/>
      <c r="D11" s="12" t="s">
        <v>18</v>
      </c>
      <c r="E11" s="10">
        <v>377</v>
      </c>
      <c r="F11" s="10">
        <v>4587</v>
      </c>
      <c r="G11" s="10">
        <v>9274</v>
      </c>
      <c r="H11" s="10">
        <v>1786</v>
      </c>
      <c r="I11" s="10">
        <f>SUM(E11:H11)</f>
        <v>16024</v>
      </c>
      <c r="K11" s="103"/>
      <c r="L11" s="103"/>
      <c r="M11" s="103"/>
      <c r="N11" s="12" t="s">
        <v>18</v>
      </c>
      <c r="O11" s="10">
        <v>13856</v>
      </c>
      <c r="P11" s="10">
        <v>119436</v>
      </c>
      <c r="Q11" s="10">
        <v>235161</v>
      </c>
      <c r="R11" s="10">
        <v>52410</v>
      </c>
      <c r="S11" s="10">
        <f>SUM(O11:R11)</f>
        <v>420863</v>
      </c>
    </row>
    <row r="12" spans="1:19" ht="15" customHeight="1" x14ac:dyDescent="0.3">
      <c r="A12" s="17"/>
      <c r="B12" s="18"/>
      <c r="C12" s="1"/>
      <c r="D12" s="2"/>
      <c r="E12" s="2"/>
      <c r="F12" s="2"/>
      <c r="G12" s="2"/>
      <c r="H12" s="2"/>
      <c r="I12" s="3"/>
      <c r="J12" s="19"/>
      <c r="K12" s="17"/>
      <c r="L12" s="18"/>
      <c r="M12" s="1"/>
      <c r="N12" s="2"/>
      <c r="O12" s="2"/>
      <c r="P12" s="2"/>
      <c r="Q12" s="2"/>
      <c r="R12" s="2"/>
      <c r="S12" s="3"/>
    </row>
    <row r="13" spans="1:19" ht="15" customHeight="1" x14ac:dyDescent="0.3">
      <c r="A13" s="15"/>
      <c r="B13" s="15"/>
      <c r="C13" s="20" t="s">
        <v>19</v>
      </c>
      <c r="D13" s="20" t="s">
        <v>19</v>
      </c>
      <c r="E13" s="21">
        <v>576</v>
      </c>
      <c r="F13" s="21">
        <v>8734</v>
      </c>
      <c r="G13" s="21">
        <v>18925</v>
      </c>
      <c r="H13" s="21">
        <v>2942</v>
      </c>
      <c r="I13" s="21">
        <f>SUM(E13:H13)</f>
        <v>31177</v>
      </c>
      <c r="J13" s="22"/>
      <c r="K13" s="15"/>
      <c r="L13" s="15"/>
      <c r="M13" s="20" t="s">
        <v>19</v>
      </c>
      <c r="N13" s="20" t="s">
        <v>19</v>
      </c>
      <c r="O13" s="21">
        <v>22727</v>
      </c>
      <c r="P13" s="21">
        <v>232920</v>
      </c>
      <c r="Q13" s="21">
        <v>479323</v>
      </c>
      <c r="R13" s="21">
        <v>88804</v>
      </c>
      <c r="S13" s="21">
        <f>SUM(O13:R13)</f>
        <v>823774</v>
      </c>
    </row>
    <row r="14" spans="1:19" ht="15" customHeight="1" x14ac:dyDescent="0.3"/>
    <row r="15" spans="1:19" s="23" customFormat="1" ht="15" customHeight="1" x14ac:dyDescent="0.3">
      <c r="H15" s="24"/>
      <c r="R15" s="24"/>
    </row>
    <row r="16" spans="1:19" ht="30" customHeight="1" x14ac:dyDescent="0.3">
      <c r="A16" s="7" t="s">
        <v>0</v>
      </c>
      <c r="B16" s="7" t="s">
        <v>1</v>
      </c>
      <c r="C16" s="7" t="s">
        <v>2</v>
      </c>
      <c r="D16" s="7"/>
      <c r="E16" s="8" t="s">
        <v>3</v>
      </c>
      <c r="F16" s="8" t="s">
        <v>4</v>
      </c>
      <c r="G16" s="8" t="s">
        <v>5</v>
      </c>
      <c r="H16" s="8" t="s">
        <v>6</v>
      </c>
      <c r="I16" s="8" t="s">
        <v>24</v>
      </c>
      <c r="K16" s="7" t="s">
        <v>0</v>
      </c>
      <c r="L16" s="7" t="s">
        <v>1</v>
      </c>
      <c r="M16" s="7" t="s">
        <v>2</v>
      </c>
      <c r="N16" s="7"/>
      <c r="O16" s="8" t="s">
        <v>3</v>
      </c>
      <c r="P16" s="8" t="s">
        <v>4</v>
      </c>
      <c r="Q16" s="8" t="s">
        <v>5</v>
      </c>
      <c r="R16" s="8" t="s">
        <v>6</v>
      </c>
      <c r="S16" s="8" t="s">
        <v>24</v>
      </c>
    </row>
    <row r="17" spans="1:19" ht="14.25" customHeight="1" x14ac:dyDescent="0.3">
      <c r="A17" s="102" t="s">
        <v>7</v>
      </c>
      <c r="B17" s="102" t="s">
        <v>8</v>
      </c>
      <c r="C17" s="104" t="s">
        <v>9</v>
      </c>
      <c r="D17" s="9" t="s">
        <v>25</v>
      </c>
      <c r="E17" s="25">
        <f>E4/I4*100</f>
        <v>1.2851292190368593</v>
      </c>
      <c r="F17" s="25">
        <f>F4/I4*100</f>
        <v>24.629289648354753</v>
      </c>
      <c r="G17" s="25">
        <f>G4/I4*100</f>
        <v>63.77630278209292</v>
      </c>
      <c r="H17" s="25">
        <f>H4/I4*100</f>
        <v>10.309278350515463</v>
      </c>
      <c r="I17" s="25">
        <f t="shared" ref="I17:I23" si="2">SUM(E17:H17)</f>
        <v>100</v>
      </c>
      <c r="K17" s="102" t="s">
        <v>7</v>
      </c>
      <c r="L17" s="102" t="s">
        <v>8</v>
      </c>
      <c r="M17" s="104" t="s">
        <v>9</v>
      </c>
      <c r="N17" s="9" t="s">
        <v>25</v>
      </c>
      <c r="O17" s="25">
        <f>O4/S4*100</f>
        <v>2.1954429611332942</v>
      </c>
      <c r="P17" s="25">
        <f>P4/S4*100</f>
        <v>25.717990046522825</v>
      </c>
      <c r="Q17" s="25">
        <f>Q4/S4*100</f>
        <v>60.549534510097388</v>
      </c>
      <c r="R17" s="25">
        <f>R4/S4*100</f>
        <v>11.537032482246493</v>
      </c>
      <c r="S17" s="25">
        <f t="shared" ref="S17:S23" si="3">SUM(O17:R17)</f>
        <v>100</v>
      </c>
    </row>
    <row r="18" spans="1:19" ht="14.25" customHeight="1" x14ac:dyDescent="0.3">
      <c r="A18" s="103"/>
      <c r="B18" s="103"/>
      <c r="C18" s="103"/>
      <c r="D18" s="12" t="s">
        <v>10</v>
      </c>
      <c r="E18" s="26">
        <f t="shared" ref="E18:E26" si="4">E5/I5*100</f>
        <v>7.4333800841514721</v>
      </c>
      <c r="F18" s="26">
        <f t="shared" ref="F18:F26" si="5">F5/I5*100</f>
        <v>61.640953716690042</v>
      </c>
      <c r="G18" s="26">
        <f t="shared" ref="G18:G26" si="6">G5/I5*100</f>
        <v>30.154277699859751</v>
      </c>
      <c r="H18" s="26">
        <f t="shared" ref="H18:H26" si="7">H5/I5*100</f>
        <v>0.77138849929873765</v>
      </c>
      <c r="I18" s="26">
        <f t="shared" si="2"/>
        <v>100</v>
      </c>
      <c r="K18" s="103"/>
      <c r="L18" s="103"/>
      <c r="M18" s="103"/>
      <c r="N18" s="12" t="s">
        <v>10</v>
      </c>
      <c r="O18" s="26">
        <f t="shared" ref="O18:O24" si="8">O5/S5*100</f>
        <v>9.9905606310892363</v>
      </c>
      <c r="P18" s="26">
        <f t="shared" ref="P18:P24" si="9">P5/S5*100</f>
        <v>61.195765768802893</v>
      </c>
      <c r="Q18" s="26">
        <f t="shared" ref="Q18:Q24" si="10">Q5/S5*100</f>
        <v>27.770286215150186</v>
      </c>
      <c r="R18" s="26">
        <f t="shared" ref="R18:R26" si="11">R5/S5*100</f>
        <v>1.0433873849576913</v>
      </c>
      <c r="S18" s="26">
        <f t="shared" si="3"/>
        <v>100</v>
      </c>
    </row>
    <row r="19" spans="1:19" ht="14.25" customHeight="1" x14ac:dyDescent="0.3">
      <c r="A19" s="103"/>
      <c r="B19" s="103"/>
      <c r="C19" s="104" t="s">
        <v>11</v>
      </c>
      <c r="D19" s="9" t="s">
        <v>12</v>
      </c>
      <c r="E19" s="27">
        <f t="shared" si="4"/>
        <v>1.4863547758284599</v>
      </c>
      <c r="F19" s="27">
        <f t="shared" si="5"/>
        <v>20.175438596491226</v>
      </c>
      <c r="G19" s="27">
        <f t="shared" si="6"/>
        <v>64.522417153996102</v>
      </c>
      <c r="H19" s="27">
        <f t="shared" si="7"/>
        <v>13.815789473684212</v>
      </c>
      <c r="I19" s="27">
        <f t="shared" si="2"/>
        <v>100</v>
      </c>
      <c r="K19" s="103"/>
      <c r="L19" s="103"/>
      <c r="M19" s="104" t="s">
        <v>11</v>
      </c>
      <c r="N19" s="9" t="s">
        <v>12</v>
      </c>
      <c r="O19" s="27">
        <f t="shared" si="8"/>
        <v>1.3655468257684815</v>
      </c>
      <c r="P19" s="27">
        <f t="shared" si="9"/>
        <v>19.210156615848899</v>
      </c>
      <c r="Q19" s="27">
        <f t="shared" si="10"/>
        <v>63.94366685745009</v>
      </c>
      <c r="R19" s="27">
        <f t="shared" si="11"/>
        <v>15.480629700932527</v>
      </c>
      <c r="S19" s="27">
        <f t="shared" si="3"/>
        <v>100</v>
      </c>
    </row>
    <row r="20" spans="1:19" ht="14.25" customHeight="1" x14ac:dyDescent="0.3">
      <c r="A20" s="103"/>
      <c r="B20" s="103"/>
      <c r="C20" s="103"/>
      <c r="D20" s="12" t="s">
        <v>13</v>
      </c>
      <c r="E20" s="28">
        <f t="shared" si="4"/>
        <v>1.705232436939754</v>
      </c>
      <c r="F20" s="28">
        <f t="shared" si="5"/>
        <v>27.950802584948924</v>
      </c>
      <c r="G20" s="28">
        <f t="shared" si="6"/>
        <v>61.134042109651865</v>
      </c>
      <c r="H20" s="28">
        <f t="shared" si="7"/>
        <v>9.2099228684594543</v>
      </c>
      <c r="I20" s="28">
        <f t="shared" si="2"/>
        <v>100</v>
      </c>
      <c r="K20" s="103"/>
      <c r="L20" s="103"/>
      <c r="M20" s="103"/>
      <c r="N20" s="12" t="s">
        <v>13</v>
      </c>
      <c r="O20" s="28">
        <f t="shared" si="8"/>
        <v>2.1857447389362283</v>
      </c>
      <c r="P20" s="28">
        <f t="shared" si="9"/>
        <v>27.00030785137168</v>
      </c>
      <c r="Q20" s="28">
        <f t="shared" si="10"/>
        <v>59.840691755585375</v>
      </c>
      <c r="R20" s="28">
        <f t="shared" si="11"/>
        <v>10.973255654106719</v>
      </c>
      <c r="S20" s="28">
        <f t="shared" si="3"/>
        <v>100.00000000000001</v>
      </c>
    </row>
    <row r="21" spans="1:19" ht="14.25" customHeight="1" x14ac:dyDescent="0.3">
      <c r="A21" s="103"/>
      <c r="B21" s="103"/>
      <c r="C21" s="103"/>
      <c r="D21" s="12" t="s">
        <v>14</v>
      </c>
      <c r="E21" s="28">
        <f t="shared" si="4"/>
        <v>2.8923660502607871</v>
      </c>
      <c r="F21" s="28">
        <f t="shared" si="5"/>
        <v>37.031768610715979</v>
      </c>
      <c r="G21" s="28">
        <f t="shared" si="6"/>
        <v>53.627311522048359</v>
      </c>
      <c r="H21" s="28">
        <f t="shared" si="7"/>
        <v>6.4485538169748695</v>
      </c>
      <c r="I21" s="28">
        <f t="shared" si="2"/>
        <v>99.999999999999986</v>
      </c>
      <c r="K21" s="103"/>
      <c r="L21" s="103"/>
      <c r="M21" s="103"/>
      <c r="N21" s="12" t="s">
        <v>14</v>
      </c>
      <c r="O21" s="28">
        <f t="shared" si="8"/>
        <v>5.3880984618116443</v>
      </c>
      <c r="P21" s="28">
        <f t="shared" si="9"/>
        <v>42.021618982087759</v>
      </c>
      <c r="Q21" s="28">
        <f t="shared" si="10"/>
        <v>47.80480767096531</v>
      </c>
      <c r="R21" s="28">
        <f t="shared" si="11"/>
        <v>4.7854748851352849</v>
      </c>
      <c r="S21" s="28">
        <f t="shared" si="3"/>
        <v>100</v>
      </c>
    </row>
    <row r="22" spans="1:19" ht="14.25" customHeight="1" x14ac:dyDescent="0.3">
      <c r="A22" s="103"/>
      <c r="B22" s="103"/>
      <c r="C22" s="105"/>
      <c r="D22" s="15" t="s">
        <v>15</v>
      </c>
      <c r="E22" s="29">
        <f t="shared" si="4"/>
        <v>4.5965270684371804</v>
      </c>
      <c r="F22" s="29">
        <f t="shared" si="5"/>
        <v>43.003064351378953</v>
      </c>
      <c r="G22" s="29">
        <f t="shared" si="6"/>
        <v>49.336057201225742</v>
      </c>
      <c r="H22" s="29">
        <f t="shared" si="7"/>
        <v>3.0643513789581207</v>
      </c>
      <c r="I22" s="29">
        <f t="shared" si="2"/>
        <v>100</v>
      </c>
      <c r="K22" s="103"/>
      <c r="L22" s="103"/>
      <c r="M22" s="105"/>
      <c r="N22" s="15" t="s">
        <v>15</v>
      </c>
      <c r="O22" s="29">
        <f t="shared" si="8"/>
        <v>9.5467498982222825</v>
      </c>
      <c r="P22" s="29">
        <f t="shared" si="9"/>
        <v>50.608404577735556</v>
      </c>
      <c r="Q22" s="29">
        <f t="shared" si="10"/>
        <v>37.492649387071971</v>
      </c>
      <c r="R22" s="29">
        <f t="shared" si="11"/>
        <v>2.3521961369701905</v>
      </c>
      <c r="S22" s="29">
        <f t="shared" si="3"/>
        <v>100</v>
      </c>
    </row>
    <row r="23" spans="1:19" ht="14.25" customHeight="1" x14ac:dyDescent="0.3">
      <c r="A23" s="103"/>
      <c r="B23" s="103"/>
      <c r="C23" s="103" t="s">
        <v>16</v>
      </c>
      <c r="D23" s="12" t="s">
        <v>17</v>
      </c>
      <c r="E23" s="28">
        <f t="shared" si="4"/>
        <v>1.3133579725448785</v>
      </c>
      <c r="F23" s="28">
        <f t="shared" si="5"/>
        <v>27.369324181626187</v>
      </c>
      <c r="G23" s="28">
        <f t="shared" si="6"/>
        <v>63.687961985216468</v>
      </c>
      <c r="H23" s="28">
        <f t="shared" si="7"/>
        <v>7.6293558606124607</v>
      </c>
      <c r="I23" s="28">
        <f t="shared" si="2"/>
        <v>100</v>
      </c>
      <c r="K23" s="103"/>
      <c r="L23" s="103"/>
      <c r="M23" s="103" t="s">
        <v>16</v>
      </c>
      <c r="N23" s="12" t="s">
        <v>17</v>
      </c>
      <c r="O23" s="28">
        <f t="shared" si="8"/>
        <v>2.1975130269426222</v>
      </c>
      <c r="P23" s="28">
        <f t="shared" si="9"/>
        <v>28.163021108736181</v>
      </c>
      <c r="Q23" s="28">
        <f t="shared" si="10"/>
        <v>60.604887058455539</v>
      </c>
      <c r="R23" s="28">
        <f t="shared" si="11"/>
        <v>9.034578805865662</v>
      </c>
      <c r="S23" s="28">
        <f t="shared" si="3"/>
        <v>100</v>
      </c>
    </row>
    <row r="24" spans="1:19" ht="14.25" customHeight="1" x14ac:dyDescent="0.3">
      <c r="A24" s="103"/>
      <c r="B24" s="103"/>
      <c r="C24" s="103"/>
      <c r="D24" s="12" t="s">
        <v>18</v>
      </c>
      <c r="E24" s="28">
        <f t="shared" si="4"/>
        <v>2.3527209186220666</v>
      </c>
      <c r="F24" s="28">
        <f t="shared" si="5"/>
        <v>28.625811283075386</v>
      </c>
      <c r="G24" s="28">
        <f t="shared" si="6"/>
        <v>57.875686470294561</v>
      </c>
      <c r="H24" s="28">
        <f t="shared" si="7"/>
        <v>11.145781328007988</v>
      </c>
      <c r="I24" s="28">
        <f>SUM(E24:H24)</f>
        <v>100</v>
      </c>
      <c r="K24" s="103"/>
      <c r="L24" s="103"/>
      <c r="M24" s="103"/>
      <c r="N24" s="12" t="s">
        <v>18</v>
      </c>
      <c r="O24" s="28">
        <f t="shared" si="8"/>
        <v>3.2922827618488677</v>
      </c>
      <c r="P24" s="28">
        <f t="shared" si="9"/>
        <v>28.378831116063896</v>
      </c>
      <c r="Q24" s="28">
        <f t="shared" si="10"/>
        <v>55.875902609637819</v>
      </c>
      <c r="R24" s="28">
        <f t="shared" si="11"/>
        <v>12.452983512449419</v>
      </c>
      <c r="S24" s="28">
        <f>SUM(O24:R24)</f>
        <v>100</v>
      </c>
    </row>
    <row r="25" spans="1:19" ht="14.25" customHeight="1" x14ac:dyDescent="0.3">
      <c r="A25" s="17"/>
      <c r="B25" s="18"/>
      <c r="C25" s="1"/>
      <c r="D25" s="2"/>
      <c r="E25" s="2"/>
      <c r="F25" s="2"/>
      <c r="G25" s="2"/>
      <c r="H25" s="2"/>
      <c r="I25" s="2"/>
      <c r="K25" s="17"/>
      <c r="L25" s="18"/>
      <c r="M25" s="1"/>
      <c r="N25" s="2"/>
      <c r="O25" s="2"/>
      <c r="P25" s="2"/>
      <c r="Q25" s="2"/>
      <c r="R25" s="2"/>
      <c r="S25" s="2"/>
    </row>
    <row r="26" spans="1:19" ht="14.25" customHeight="1" x14ac:dyDescent="0.3">
      <c r="A26" s="15"/>
      <c r="B26" s="15"/>
      <c r="C26" s="20" t="s">
        <v>19</v>
      </c>
      <c r="D26" s="20" t="s">
        <v>19</v>
      </c>
      <c r="E26" s="30">
        <f t="shared" si="4"/>
        <v>1.8475157969015621</v>
      </c>
      <c r="F26" s="30">
        <f t="shared" si="5"/>
        <v>28.014241267601115</v>
      </c>
      <c r="G26" s="30">
        <f t="shared" si="6"/>
        <v>60.701799403406355</v>
      </c>
      <c r="H26" s="30">
        <f t="shared" si="7"/>
        <v>9.4364435320909639</v>
      </c>
      <c r="I26" s="30">
        <f>SUM(E26:H26)</f>
        <v>99.999999999999986</v>
      </c>
      <c r="K26" s="15"/>
      <c r="L26" s="15"/>
      <c r="M26" s="20" t="s">
        <v>19</v>
      </c>
      <c r="N26" s="20" t="s">
        <v>19</v>
      </c>
      <c r="O26" s="30">
        <f t="shared" ref="O26" si="12">O13/S13*100</f>
        <v>2.7588877531944442</v>
      </c>
      <c r="P26" s="30">
        <f t="shared" ref="P26" si="13">P13/S13*100</f>
        <v>28.274745257801293</v>
      </c>
      <c r="Q26" s="30">
        <f t="shared" ref="Q26" si="14">Q13/S13*100</f>
        <v>58.186225833784512</v>
      </c>
      <c r="R26" s="30">
        <f t="shared" si="11"/>
        <v>10.780141155219756</v>
      </c>
      <c r="S26" s="30">
        <f>SUM(O26:R26)</f>
        <v>100</v>
      </c>
    </row>
    <row r="27" spans="1:19" ht="15" customHeight="1" x14ac:dyDescent="0.3">
      <c r="E27" s="31"/>
      <c r="F27" s="31"/>
      <c r="G27" s="31"/>
      <c r="H27" s="31"/>
      <c r="I27" s="31"/>
      <c r="O27" s="31"/>
      <c r="P27" s="31"/>
      <c r="Q27" s="31"/>
      <c r="R27" s="31"/>
      <c r="S27" s="31"/>
    </row>
    <row r="28" spans="1:19" ht="15" customHeight="1" x14ac:dyDescent="0.3">
      <c r="D28" s="4" t="s">
        <v>20</v>
      </c>
      <c r="E28" s="4"/>
      <c r="F28" s="4"/>
      <c r="G28" s="5"/>
      <c r="H28" s="4"/>
      <c r="N28" s="4" t="s">
        <v>20</v>
      </c>
      <c r="O28" s="4"/>
      <c r="P28" s="4"/>
      <c r="Q28" s="5"/>
      <c r="R28" s="4"/>
    </row>
    <row r="29" spans="1:19" ht="15" customHeight="1" x14ac:dyDescent="0.3">
      <c r="D29" s="4" t="s">
        <v>10</v>
      </c>
      <c r="E29" s="4"/>
      <c r="F29" s="32"/>
      <c r="G29" s="5"/>
      <c r="H29" s="4"/>
      <c r="N29" s="4" t="s">
        <v>10</v>
      </c>
      <c r="O29" s="4"/>
      <c r="P29" s="32"/>
      <c r="Q29" s="5"/>
      <c r="R29" s="4"/>
    </row>
    <row r="30" spans="1:19" ht="15" customHeight="1" x14ac:dyDescent="0.3">
      <c r="D30" s="4" t="s">
        <v>12</v>
      </c>
      <c r="E30" s="4"/>
      <c r="F30" s="32"/>
      <c r="G30" s="5"/>
      <c r="H30" s="4"/>
      <c r="N30" s="4" t="s">
        <v>12</v>
      </c>
      <c r="O30" s="4"/>
      <c r="P30" s="32"/>
      <c r="Q30" s="5"/>
      <c r="R30" s="4"/>
    </row>
    <row r="31" spans="1:19" ht="15" customHeight="1" x14ac:dyDescent="0.3">
      <c r="D31" s="4" t="s">
        <v>21</v>
      </c>
      <c r="E31" s="4"/>
      <c r="F31" s="32"/>
      <c r="G31" s="5"/>
      <c r="H31" s="4"/>
      <c r="I31" s="19"/>
      <c r="N31" s="4" t="s">
        <v>21</v>
      </c>
      <c r="O31" s="4"/>
      <c r="P31" s="32"/>
      <c r="Q31" s="5"/>
      <c r="R31" s="4"/>
      <c r="S31" s="19"/>
    </row>
    <row r="32" spans="1:19" ht="15" customHeight="1" x14ac:dyDescent="0.3">
      <c r="D32" s="4" t="s">
        <v>14</v>
      </c>
      <c r="E32" s="4"/>
      <c r="F32" s="4"/>
      <c r="G32" s="5"/>
      <c r="H32" s="4"/>
      <c r="N32" s="4" t="s">
        <v>14</v>
      </c>
      <c r="O32" s="4"/>
      <c r="P32" s="4"/>
      <c r="Q32" s="5"/>
      <c r="R32" s="4"/>
    </row>
    <row r="33" spans="4:18" ht="15" customHeight="1" x14ac:dyDescent="0.3">
      <c r="D33" s="4" t="s">
        <v>15</v>
      </c>
      <c r="E33" s="4"/>
      <c r="F33" s="4"/>
      <c r="G33" s="5"/>
      <c r="H33" s="4"/>
      <c r="N33" s="4" t="s">
        <v>15</v>
      </c>
      <c r="O33" s="4"/>
      <c r="P33" s="4"/>
      <c r="Q33" s="5"/>
      <c r="R33" s="4"/>
    </row>
    <row r="34" spans="4:18" ht="15" customHeight="1" x14ac:dyDescent="0.3">
      <c r="D34" s="4" t="s">
        <v>22</v>
      </c>
      <c r="E34" s="4"/>
      <c r="F34" s="4"/>
      <c r="G34" s="5"/>
      <c r="H34" s="4"/>
      <c r="N34" s="4" t="s">
        <v>22</v>
      </c>
      <c r="O34" s="4"/>
      <c r="P34" s="4"/>
      <c r="Q34" s="5"/>
      <c r="R34" s="4"/>
    </row>
    <row r="35" spans="4:18" ht="15" customHeight="1" x14ac:dyDescent="0.3">
      <c r="D35" s="4" t="s">
        <v>23</v>
      </c>
      <c r="E35" s="4"/>
      <c r="F35" s="4"/>
      <c r="G35" s="5"/>
      <c r="H35" s="4"/>
      <c r="N35" s="4" t="s">
        <v>23</v>
      </c>
      <c r="O35" s="4"/>
      <c r="P35" s="4"/>
      <c r="Q35" s="5"/>
      <c r="R35" s="4"/>
    </row>
    <row r="36" spans="4:18" ht="15" customHeight="1" x14ac:dyDescent="0.3">
      <c r="D36" s="4" t="s">
        <v>19</v>
      </c>
      <c r="E36" s="4"/>
      <c r="F36" s="4"/>
      <c r="G36" s="5"/>
      <c r="H36" s="4"/>
      <c r="N36" s="4" t="s">
        <v>19</v>
      </c>
      <c r="O36" s="4"/>
      <c r="P36" s="4"/>
      <c r="Q36" s="5"/>
      <c r="R36" s="4"/>
    </row>
    <row r="37" spans="4:18" ht="15" customHeight="1" x14ac:dyDescent="0.3">
      <c r="D37" s="4" t="s">
        <v>20</v>
      </c>
      <c r="E37" s="4"/>
      <c r="F37" s="4"/>
      <c r="G37" s="5"/>
      <c r="H37" s="4"/>
      <c r="N37" s="4" t="s">
        <v>20</v>
      </c>
      <c r="O37" s="4"/>
      <c r="P37" s="4"/>
      <c r="Q37" s="5"/>
      <c r="R37" s="4"/>
    </row>
    <row r="38" spans="4:18" ht="15" customHeight="1" x14ac:dyDescent="0.3">
      <c r="D38" s="4" t="s">
        <v>10</v>
      </c>
      <c r="E38" s="4"/>
      <c r="F38" s="32"/>
      <c r="G38" s="5"/>
      <c r="H38" s="4"/>
      <c r="N38" s="4" t="s">
        <v>10</v>
      </c>
      <c r="O38" s="4"/>
      <c r="P38" s="32"/>
      <c r="Q38" s="5"/>
      <c r="R38" s="4"/>
    </row>
    <row r="39" spans="4:18" ht="15" customHeight="1" x14ac:dyDescent="0.3">
      <c r="D39" s="4" t="s">
        <v>12</v>
      </c>
      <c r="E39" s="4"/>
      <c r="F39" s="33"/>
      <c r="G39" s="5"/>
      <c r="H39" s="4"/>
      <c r="N39" s="4" t="s">
        <v>12</v>
      </c>
      <c r="O39" s="4"/>
      <c r="P39" s="33"/>
      <c r="Q39" s="5"/>
      <c r="R39" s="4"/>
    </row>
    <row r="40" spans="4:18" ht="15" customHeight="1" x14ac:dyDescent="0.3">
      <c r="D40" s="4" t="s">
        <v>21</v>
      </c>
      <c r="E40" s="4"/>
      <c r="F40" s="32"/>
      <c r="G40" s="5"/>
      <c r="H40" s="4"/>
      <c r="N40" s="4" t="s">
        <v>21</v>
      </c>
      <c r="O40" s="4"/>
      <c r="P40" s="32"/>
      <c r="Q40" s="5"/>
      <c r="R40" s="4"/>
    </row>
    <row r="41" spans="4:18" ht="15" customHeight="1" x14ac:dyDescent="0.3">
      <c r="D41" s="4" t="s">
        <v>14</v>
      </c>
      <c r="E41" s="4"/>
      <c r="F41" s="4"/>
      <c r="G41" s="5"/>
      <c r="H41" s="4"/>
      <c r="N41" s="4" t="s">
        <v>14</v>
      </c>
      <c r="O41" s="4"/>
      <c r="P41" s="4"/>
      <c r="Q41" s="5"/>
      <c r="R41" s="4"/>
    </row>
    <row r="42" spans="4:18" ht="15" customHeight="1" x14ac:dyDescent="0.3">
      <c r="D42" s="4" t="s">
        <v>15</v>
      </c>
      <c r="E42" s="4"/>
      <c r="F42" s="4"/>
      <c r="G42" s="5"/>
      <c r="H42" s="4"/>
      <c r="N42" s="4" t="s">
        <v>15</v>
      </c>
      <c r="O42" s="4"/>
      <c r="P42" s="4"/>
      <c r="Q42" s="5"/>
      <c r="R42" s="4"/>
    </row>
    <row r="43" spans="4:18" ht="15" customHeight="1" x14ac:dyDescent="0.3">
      <c r="D43" s="4" t="s">
        <v>22</v>
      </c>
      <c r="E43" s="4"/>
      <c r="F43" s="4"/>
      <c r="G43" s="5"/>
      <c r="H43" s="4"/>
      <c r="N43" s="4" t="s">
        <v>22</v>
      </c>
      <c r="O43" s="4"/>
      <c r="P43" s="4"/>
      <c r="Q43" s="5"/>
      <c r="R43" s="4"/>
    </row>
    <row r="44" spans="4:18" ht="15" customHeight="1" x14ac:dyDescent="0.3">
      <c r="D44" s="4" t="s">
        <v>23</v>
      </c>
      <c r="E44" s="4"/>
      <c r="F44" s="4"/>
      <c r="G44" s="5"/>
      <c r="H44" s="4"/>
      <c r="N44" s="4" t="s">
        <v>23</v>
      </c>
      <c r="O44" s="4"/>
      <c r="P44" s="4"/>
      <c r="Q44" s="5"/>
      <c r="R44" s="4"/>
    </row>
    <row r="45" spans="4:18" ht="15" customHeight="1" x14ac:dyDescent="0.3"/>
    <row r="46" spans="4:18" ht="15" customHeight="1" x14ac:dyDescent="0.3"/>
    <row r="47" spans="4:18" ht="15" customHeight="1" x14ac:dyDescent="0.3"/>
    <row r="48" spans="4:18" ht="15" customHeight="1" x14ac:dyDescent="0.3"/>
    <row r="49" spans="1:17" ht="15" customHeight="1" x14ac:dyDescent="0.3"/>
    <row r="50" spans="1:17" ht="15" customHeight="1" x14ac:dyDescent="0.3"/>
    <row r="51" spans="1:17" ht="15" customHeight="1" x14ac:dyDescent="0.3"/>
    <row r="52" spans="1:17" ht="15" customHeight="1" x14ac:dyDescent="0.3"/>
    <row r="53" spans="1:17" ht="15" customHeight="1" x14ac:dyDescent="0.3"/>
    <row r="54" spans="1:17" ht="15" customHeight="1" x14ac:dyDescent="0.3"/>
    <row r="55" spans="1:17" ht="15" customHeight="1" x14ac:dyDescent="0.3">
      <c r="A55" s="34" t="s">
        <v>84</v>
      </c>
      <c r="B55" s="34"/>
      <c r="C55" s="34"/>
      <c r="D55" s="34"/>
      <c r="E55" s="34"/>
      <c r="F55" s="34"/>
      <c r="G55" s="34"/>
      <c r="K55" s="34" t="s">
        <v>83</v>
      </c>
      <c r="L55" s="34"/>
      <c r="M55" s="34"/>
      <c r="N55" s="34"/>
      <c r="O55" s="34"/>
      <c r="P55" s="34"/>
      <c r="Q55" s="34"/>
    </row>
    <row r="56" spans="1:17" ht="15" customHeight="1" x14ac:dyDescent="0.3">
      <c r="A56" s="35" t="s">
        <v>29</v>
      </c>
      <c r="B56" s="35"/>
      <c r="C56" s="35"/>
      <c r="D56" s="35"/>
      <c r="E56" s="35"/>
      <c r="F56" s="35"/>
      <c r="K56" s="35" t="s">
        <v>26</v>
      </c>
      <c r="L56" s="35"/>
      <c r="M56" s="35"/>
      <c r="N56" s="35"/>
      <c r="O56" s="35"/>
      <c r="P56" s="35"/>
    </row>
    <row r="57" spans="1:17" ht="15" customHeight="1" x14ac:dyDescent="0.3">
      <c r="A57" s="36" t="s">
        <v>27</v>
      </c>
      <c r="B57" s="36"/>
      <c r="C57" s="36"/>
      <c r="D57" s="36"/>
      <c r="K57" s="106" t="s">
        <v>27</v>
      </c>
      <c r="L57" s="106"/>
      <c r="M57" s="106"/>
      <c r="N57" s="106"/>
    </row>
    <row r="58" spans="1:17" ht="15" customHeight="1" x14ac:dyDescent="0.3">
      <c r="A58" s="6" t="s">
        <v>119</v>
      </c>
      <c r="K58" s="6" t="s">
        <v>119</v>
      </c>
    </row>
  </sheetData>
  <mergeCells count="23">
    <mergeCell ref="M17:M18"/>
    <mergeCell ref="M19:M22"/>
    <mergeCell ref="M23:M24"/>
    <mergeCell ref="K57:N57"/>
    <mergeCell ref="A1:E1"/>
    <mergeCell ref="K1:O1"/>
    <mergeCell ref="K4:K11"/>
    <mergeCell ref="L4:L11"/>
    <mergeCell ref="M4:M5"/>
    <mergeCell ref="M6:M9"/>
    <mergeCell ref="M10:M11"/>
    <mergeCell ref="K17:K24"/>
    <mergeCell ref="L17:L24"/>
    <mergeCell ref="A4:A11"/>
    <mergeCell ref="B4:B11"/>
    <mergeCell ref="C4:C5"/>
    <mergeCell ref="C6:C9"/>
    <mergeCell ref="C10:C11"/>
    <mergeCell ref="A17:A24"/>
    <mergeCell ref="B17:B24"/>
    <mergeCell ref="C17:C18"/>
    <mergeCell ref="C19:C22"/>
    <mergeCell ref="C23:C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K25" sqref="K25"/>
    </sheetView>
  </sheetViews>
  <sheetFormatPr baseColWidth="10" defaultRowHeight="16.5" x14ac:dyDescent="0.3"/>
  <cols>
    <col min="1" max="16384" width="11.42578125" style="6"/>
  </cols>
  <sheetData>
    <row r="1" spans="1:19" x14ac:dyDescent="0.3">
      <c r="A1" s="107" t="s">
        <v>35</v>
      </c>
      <c r="B1" s="107"/>
      <c r="C1" s="107"/>
      <c r="D1" s="107"/>
      <c r="E1" s="107"/>
      <c r="F1" s="107"/>
      <c r="G1" s="107"/>
      <c r="H1" s="107"/>
      <c r="I1" s="107"/>
      <c r="K1" s="107" t="s">
        <v>34</v>
      </c>
      <c r="L1" s="107"/>
      <c r="M1" s="107"/>
      <c r="N1" s="107"/>
      <c r="O1" s="107"/>
      <c r="P1" s="107"/>
      <c r="Q1" s="107"/>
      <c r="R1" s="107"/>
      <c r="S1" s="107"/>
    </row>
    <row r="2" spans="1:19" x14ac:dyDescent="0.3">
      <c r="A2" s="107"/>
      <c r="B2" s="107"/>
      <c r="C2" s="107"/>
      <c r="D2" s="107"/>
      <c r="E2" s="107"/>
      <c r="F2" s="107"/>
      <c r="G2" s="107"/>
      <c r="H2" s="107"/>
      <c r="I2" s="107"/>
      <c r="K2" s="107"/>
      <c r="L2" s="107"/>
      <c r="M2" s="107"/>
      <c r="N2" s="107"/>
      <c r="O2" s="107"/>
      <c r="P2" s="107"/>
      <c r="Q2" s="107"/>
      <c r="R2" s="107"/>
      <c r="S2" s="107"/>
    </row>
    <row r="4" spans="1:19" x14ac:dyDescent="0.3">
      <c r="B4" s="38"/>
      <c r="C4" s="40"/>
      <c r="D4" s="38"/>
      <c r="E4" s="38"/>
      <c r="L4" s="38"/>
      <c r="M4" s="40"/>
      <c r="N4" s="38"/>
      <c r="O4" s="38"/>
    </row>
    <row r="5" spans="1:19" x14ac:dyDescent="0.3">
      <c r="B5" s="41"/>
      <c r="C5" s="41"/>
      <c r="D5" s="39"/>
      <c r="E5" s="38"/>
      <c r="L5" s="41"/>
      <c r="M5" s="41"/>
      <c r="N5" s="39"/>
      <c r="O5" s="38"/>
    </row>
    <row r="6" spans="1:19" x14ac:dyDescent="0.3">
      <c r="B6" s="41"/>
      <c r="C6" s="41"/>
      <c r="D6" s="39"/>
      <c r="E6" s="38"/>
      <c r="L6" s="41"/>
      <c r="M6" s="41"/>
      <c r="N6" s="39"/>
      <c r="O6" s="38"/>
    </row>
    <row r="7" spans="1:19" x14ac:dyDescent="0.3">
      <c r="B7" s="41"/>
      <c r="C7" s="41"/>
      <c r="D7" s="39"/>
      <c r="E7" s="38"/>
      <c r="L7" s="41"/>
      <c r="M7" s="41"/>
      <c r="N7" s="39"/>
      <c r="O7" s="38"/>
    </row>
    <row r="8" spans="1:19" x14ac:dyDescent="0.3">
      <c r="B8" s="41"/>
      <c r="C8" s="41"/>
      <c r="D8" s="39"/>
      <c r="E8" s="38"/>
      <c r="L8" s="41"/>
      <c r="M8" s="41"/>
      <c r="N8" s="39"/>
      <c r="O8" s="38"/>
    </row>
    <row r="9" spans="1:19" x14ac:dyDescent="0.3">
      <c r="B9" s="41"/>
      <c r="C9" s="41"/>
      <c r="D9" s="39"/>
      <c r="E9" s="38"/>
      <c r="F9" s="41"/>
      <c r="G9" s="41"/>
      <c r="H9" s="39"/>
      <c r="L9" s="41"/>
      <c r="M9" s="41"/>
      <c r="N9" s="39"/>
      <c r="O9" s="38"/>
      <c r="P9" s="41"/>
      <c r="Q9" s="41"/>
      <c r="R9" s="39"/>
    </row>
    <row r="21" spans="1:19" x14ac:dyDescent="0.3">
      <c r="A21" s="109" t="s">
        <v>87</v>
      </c>
      <c r="B21" s="109"/>
      <c r="C21" s="109"/>
      <c r="D21" s="109"/>
      <c r="E21" s="109"/>
      <c r="F21" s="109"/>
      <c r="G21" s="109"/>
      <c r="H21" s="109"/>
      <c r="I21" s="109"/>
      <c r="K21" s="109" t="s">
        <v>36</v>
      </c>
      <c r="L21" s="109"/>
      <c r="M21" s="109"/>
      <c r="N21" s="109"/>
      <c r="O21" s="109"/>
      <c r="P21" s="109"/>
      <c r="Q21" s="109"/>
      <c r="R21" s="109"/>
      <c r="S21" s="109"/>
    </row>
    <row r="22" spans="1:19" x14ac:dyDescent="0.3">
      <c r="A22" s="109"/>
      <c r="B22" s="109"/>
      <c r="C22" s="109"/>
      <c r="D22" s="109"/>
      <c r="E22" s="109"/>
      <c r="F22" s="109"/>
      <c r="G22" s="109"/>
      <c r="H22" s="109"/>
      <c r="I22" s="109"/>
      <c r="K22" s="109"/>
      <c r="L22" s="109"/>
      <c r="M22" s="109"/>
      <c r="N22" s="109"/>
      <c r="O22" s="109"/>
      <c r="P22" s="109"/>
      <c r="Q22" s="109"/>
      <c r="R22" s="109"/>
      <c r="S22" s="109"/>
    </row>
    <row r="23" spans="1:19" x14ac:dyDescent="0.3">
      <c r="A23" s="108" t="s">
        <v>37</v>
      </c>
      <c r="B23" s="108"/>
      <c r="C23" s="108"/>
      <c r="D23" s="108"/>
      <c r="E23" s="108"/>
      <c r="F23" s="108"/>
      <c r="G23" s="108"/>
      <c r="H23" s="108"/>
      <c r="I23" s="108"/>
      <c r="K23" s="108" t="s">
        <v>38</v>
      </c>
      <c r="L23" s="108"/>
      <c r="M23" s="108"/>
      <c r="N23" s="108"/>
      <c r="O23" s="108"/>
      <c r="P23" s="108"/>
      <c r="Q23" s="108"/>
      <c r="R23" s="108"/>
      <c r="S23" s="108"/>
    </row>
    <row r="24" spans="1:19" x14ac:dyDescent="0.3">
      <c r="A24" s="106" t="s">
        <v>27</v>
      </c>
      <c r="B24" s="106"/>
      <c r="C24" s="106"/>
      <c r="D24" s="106"/>
      <c r="E24" s="106"/>
      <c r="F24" s="106"/>
      <c r="G24" s="47"/>
      <c r="H24" s="47"/>
      <c r="I24" s="47"/>
      <c r="K24" s="106" t="s">
        <v>27</v>
      </c>
      <c r="L24" s="106"/>
      <c r="M24" s="106"/>
      <c r="N24" s="106"/>
      <c r="O24" s="106"/>
      <c r="P24" s="106"/>
      <c r="Q24" s="47"/>
      <c r="R24" s="47"/>
      <c r="S24" s="47"/>
    </row>
    <row r="25" spans="1:19" x14ac:dyDescent="0.3">
      <c r="A25" s="6" t="s">
        <v>119</v>
      </c>
      <c r="B25" s="37"/>
      <c r="C25" s="37"/>
      <c r="D25" s="37"/>
      <c r="E25" s="37"/>
      <c r="F25" s="37"/>
      <c r="G25" s="37"/>
      <c r="H25" s="37"/>
      <c r="I25" s="37"/>
      <c r="K25" s="6" t="s">
        <v>119</v>
      </c>
      <c r="L25" s="37"/>
      <c r="M25" s="37"/>
      <c r="N25" s="37"/>
      <c r="O25" s="37"/>
      <c r="P25" s="37"/>
      <c r="Q25" s="37"/>
      <c r="R25" s="37"/>
      <c r="S25" s="37"/>
    </row>
    <row r="28" spans="1:19" x14ac:dyDescent="0.3">
      <c r="A28" s="42"/>
      <c r="B28" s="42"/>
      <c r="C28" s="42" t="s">
        <v>7</v>
      </c>
      <c r="D28" s="43" t="s">
        <v>33</v>
      </c>
      <c r="E28" s="42" t="s">
        <v>7</v>
      </c>
      <c r="K28" s="42"/>
      <c r="L28" s="42"/>
      <c r="M28" s="42" t="s">
        <v>7</v>
      </c>
      <c r="N28" s="43" t="s">
        <v>33</v>
      </c>
      <c r="O28" s="42" t="s">
        <v>7</v>
      </c>
    </row>
    <row r="29" spans="1:19" x14ac:dyDescent="0.3">
      <c r="A29" s="42">
        <v>5</v>
      </c>
      <c r="B29" s="42"/>
      <c r="C29" s="44">
        <v>0.91814761966532621</v>
      </c>
      <c r="D29" s="45">
        <v>0.79773673257023936</v>
      </c>
      <c r="E29" s="46">
        <f>IF(C29="","",C29*(-1))</f>
        <v>-0.91814761966532621</v>
      </c>
      <c r="K29" s="42">
        <v>5</v>
      </c>
      <c r="L29" s="42"/>
      <c r="M29" s="44">
        <v>0.92400000000000004</v>
      </c>
      <c r="N29" s="45">
        <v>0.82700000000000007</v>
      </c>
      <c r="O29" s="46">
        <f>IF(M29="","",M29*(-1))</f>
        <v>-0.92400000000000004</v>
      </c>
    </row>
    <row r="30" spans="1:19" x14ac:dyDescent="0.3">
      <c r="A30" s="42">
        <v>4</v>
      </c>
      <c r="B30" s="42"/>
      <c r="C30" s="44">
        <v>0.8731675177071323</v>
      </c>
      <c r="D30" s="45">
        <v>0.73722387075502804</v>
      </c>
      <c r="E30" s="46">
        <f>IF(C30="","",C30*(-1))</f>
        <v>-0.8731675177071323</v>
      </c>
      <c r="K30" s="42">
        <v>4</v>
      </c>
      <c r="L30" s="42"/>
      <c r="M30" s="44">
        <v>0.877</v>
      </c>
      <c r="N30" s="45">
        <v>0.748</v>
      </c>
      <c r="O30" s="46">
        <f>IF(M30="","",M30*(-1))</f>
        <v>-0.877</v>
      </c>
    </row>
    <row r="31" spans="1:19" x14ac:dyDescent="0.3">
      <c r="A31" s="42">
        <v>3</v>
      </c>
      <c r="B31" s="42"/>
      <c r="C31" s="44">
        <v>0.8339344262295082</v>
      </c>
      <c r="D31" s="45">
        <v>0.67132522196645839</v>
      </c>
      <c r="E31" s="46">
        <f>IF(C31="","",C31*(-1))</f>
        <v>-0.8339344262295082</v>
      </c>
      <c r="K31" s="42">
        <v>3</v>
      </c>
      <c r="L31" s="42"/>
      <c r="M31" s="44">
        <v>0.84299999999999997</v>
      </c>
      <c r="N31" s="45">
        <v>0.7</v>
      </c>
      <c r="O31" s="46">
        <f>IF(M31="","",M31*(-1))</f>
        <v>-0.84299999999999997</v>
      </c>
    </row>
    <row r="32" spans="1:19" x14ac:dyDescent="0.3">
      <c r="A32" s="42">
        <v>2</v>
      </c>
      <c r="B32" s="42"/>
      <c r="C32" s="44">
        <v>0.8358983226698945</v>
      </c>
      <c r="D32" s="45">
        <v>0.67672563302115851</v>
      </c>
      <c r="E32" s="46">
        <f>IF(C32="","",C32*(-1))</f>
        <v>-0.8358983226698945</v>
      </c>
      <c r="K32" s="42">
        <v>2</v>
      </c>
      <c r="L32" s="42"/>
      <c r="M32" s="44">
        <v>0.80600000000000005</v>
      </c>
      <c r="N32" s="45">
        <v>0.63700000000000001</v>
      </c>
      <c r="O32" s="46">
        <f>IF(M32="","",M32*(-1))</f>
        <v>-0.80600000000000005</v>
      </c>
    </row>
    <row r="33" spans="1:15" x14ac:dyDescent="0.3">
      <c r="A33" s="42">
        <v>1</v>
      </c>
      <c r="B33" s="42"/>
      <c r="C33" s="44">
        <v>0.77809540825442203</v>
      </c>
      <c r="D33" s="45">
        <v>0.58780269058295964</v>
      </c>
      <c r="E33" s="46">
        <f>IF(C33="","",C33*(-1))</f>
        <v>-0.77809540825442203</v>
      </c>
      <c r="K33" s="42">
        <v>1</v>
      </c>
      <c r="L33" s="42"/>
      <c r="M33" s="44">
        <v>0.7</v>
      </c>
      <c r="N33" s="45">
        <v>0.49200000000000005</v>
      </c>
      <c r="O33" s="46">
        <f>IF(M33="","",M33*(-1))</f>
        <v>-0.7</v>
      </c>
    </row>
  </sheetData>
  <mergeCells count="8">
    <mergeCell ref="K1:S2"/>
    <mergeCell ref="K23:S23"/>
    <mergeCell ref="K24:P24"/>
    <mergeCell ref="K21:S22"/>
    <mergeCell ref="A1:I2"/>
    <mergeCell ref="A21:I22"/>
    <mergeCell ref="A23:I23"/>
    <mergeCell ref="A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K11" sqref="K11:N11"/>
    </sheetView>
  </sheetViews>
  <sheetFormatPr baseColWidth="10" defaultRowHeight="15" x14ac:dyDescent="0.25"/>
  <cols>
    <col min="1" max="1" width="20" customWidth="1"/>
    <col min="2" max="3" width="15.42578125" customWidth="1"/>
    <col min="4" max="4" width="13.7109375" bestFit="1" customWidth="1"/>
    <col min="5" max="5" width="20" customWidth="1"/>
    <col min="6" max="9" width="13.42578125" customWidth="1"/>
    <col min="10" max="10" width="20" customWidth="1"/>
    <col min="11" max="14" width="13.5703125" customWidth="1"/>
  </cols>
  <sheetData>
    <row r="1" spans="1:14" ht="16.5" x14ac:dyDescent="0.3">
      <c r="A1" s="50" t="s">
        <v>72</v>
      </c>
    </row>
    <row r="3" spans="1:14" ht="16.5" x14ac:dyDescent="0.3">
      <c r="A3" s="6"/>
      <c r="B3" s="6"/>
      <c r="C3" s="6"/>
      <c r="D3" s="6"/>
      <c r="E3" s="110" t="s">
        <v>73</v>
      </c>
      <c r="F3" s="111" t="s">
        <v>7</v>
      </c>
      <c r="G3" s="111"/>
      <c r="H3" s="111"/>
      <c r="I3" s="112"/>
      <c r="J3" s="110" t="s">
        <v>73</v>
      </c>
      <c r="K3" s="113" t="s">
        <v>40</v>
      </c>
      <c r="L3" s="114"/>
      <c r="M3" s="114"/>
      <c r="N3" s="114"/>
    </row>
    <row r="4" spans="1:14" ht="33" x14ac:dyDescent="0.3">
      <c r="A4" s="60" t="s">
        <v>73</v>
      </c>
      <c r="B4" s="63" t="s">
        <v>42</v>
      </c>
      <c r="C4" s="59" t="s">
        <v>43</v>
      </c>
      <c r="D4" s="6"/>
      <c r="E4" s="110"/>
      <c r="F4" s="64" t="s">
        <v>3</v>
      </c>
      <c r="G4" s="64" t="s">
        <v>4</v>
      </c>
      <c r="H4" s="64" t="s">
        <v>5</v>
      </c>
      <c r="I4" s="65" t="s">
        <v>6</v>
      </c>
      <c r="J4" s="110"/>
      <c r="K4" s="61" t="s">
        <v>3</v>
      </c>
      <c r="L4" s="62" t="s">
        <v>4</v>
      </c>
      <c r="M4" s="62" t="s">
        <v>5</v>
      </c>
      <c r="N4" s="62" t="s">
        <v>6</v>
      </c>
    </row>
    <row r="5" spans="1:14" ht="16.5" x14ac:dyDescent="0.3">
      <c r="A5" s="9" t="s">
        <v>74</v>
      </c>
      <c r="B5" s="28">
        <v>84.44034440344403</v>
      </c>
      <c r="C5" s="28">
        <v>68.253477588871718</v>
      </c>
      <c r="D5" s="6"/>
      <c r="E5" s="9" t="s">
        <v>74</v>
      </c>
      <c r="F5" s="52">
        <v>49</v>
      </c>
      <c r="G5" s="52">
        <v>457</v>
      </c>
      <c r="H5" s="52">
        <v>2446</v>
      </c>
      <c r="I5" s="53">
        <v>300</v>
      </c>
      <c r="J5" s="9" t="s">
        <v>74</v>
      </c>
      <c r="K5" s="52">
        <v>68</v>
      </c>
      <c r="L5" s="52">
        <v>959</v>
      </c>
      <c r="M5" s="52">
        <v>1923</v>
      </c>
      <c r="N5" s="52">
        <v>285</v>
      </c>
    </row>
    <row r="6" spans="1:14" ht="16.5" x14ac:dyDescent="0.3">
      <c r="A6" s="12" t="s">
        <v>75</v>
      </c>
      <c r="B6" s="28">
        <v>84.22330097087378</v>
      </c>
      <c r="C6" s="28">
        <v>68.789689951438177</v>
      </c>
      <c r="D6" s="6"/>
      <c r="E6" s="12" t="s">
        <v>75</v>
      </c>
      <c r="F6" s="54">
        <v>77</v>
      </c>
      <c r="G6" s="54">
        <v>768</v>
      </c>
      <c r="H6" s="54">
        <v>3995</v>
      </c>
      <c r="I6" s="55">
        <v>516</v>
      </c>
      <c r="J6" s="12" t="s">
        <v>75</v>
      </c>
      <c r="K6" s="54">
        <v>77</v>
      </c>
      <c r="L6" s="54">
        <v>1594</v>
      </c>
      <c r="M6" s="54">
        <v>3250</v>
      </c>
      <c r="N6" s="54">
        <v>433</v>
      </c>
    </row>
    <row r="7" spans="1:14" ht="16.5" x14ac:dyDescent="0.3">
      <c r="A7" s="12" t="s">
        <v>76</v>
      </c>
      <c r="B7" s="28">
        <v>86.13655287260616</v>
      </c>
      <c r="C7" s="28">
        <v>71.863276365152146</v>
      </c>
      <c r="D7" s="6"/>
      <c r="E7" s="12" t="s">
        <v>76</v>
      </c>
      <c r="F7" s="54">
        <v>25</v>
      </c>
      <c r="G7" s="54">
        <v>308</v>
      </c>
      <c r="H7" s="54">
        <v>1804</v>
      </c>
      <c r="I7" s="55">
        <v>265</v>
      </c>
      <c r="J7" s="12" t="s">
        <v>76</v>
      </c>
      <c r="K7" s="54">
        <v>59</v>
      </c>
      <c r="L7" s="54">
        <v>616</v>
      </c>
      <c r="M7" s="54">
        <v>1505</v>
      </c>
      <c r="N7" s="54">
        <v>219</v>
      </c>
    </row>
    <row r="8" spans="1:14" ht="16.5" x14ac:dyDescent="0.3">
      <c r="A8" s="12" t="s">
        <v>77</v>
      </c>
      <c r="B8" s="28">
        <v>87.567195037904895</v>
      </c>
      <c r="C8" s="28">
        <v>74.411846111264879</v>
      </c>
      <c r="D8" s="6"/>
      <c r="E8" s="12" t="s">
        <v>77</v>
      </c>
      <c r="F8" s="54">
        <v>100</v>
      </c>
      <c r="G8" s="54">
        <v>802</v>
      </c>
      <c r="H8" s="54">
        <v>5389</v>
      </c>
      <c r="I8" s="55">
        <v>964</v>
      </c>
      <c r="J8" s="12" t="s">
        <v>77</v>
      </c>
      <c r="K8" s="54">
        <v>105</v>
      </c>
      <c r="L8" s="54">
        <v>1744</v>
      </c>
      <c r="M8" s="54">
        <v>4570</v>
      </c>
      <c r="N8" s="54">
        <v>807</v>
      </c>
    </row>
    <row r="9" spans="1:14" ht="16.5" x14ac:dyDescent="0.3">
      <c r="A9" s="12" t="s">
        <v>78</v>
      </c>
      <c r="B9" s="28">
        <v>83.019827147941029</v>
      </c>
      <c r="C9" s="28">
        <v>69.068764273027156</v>
      </c>
      <c r="D9" s="6"/>
      <c r="E9" s="12" t="s">
        <v>78</v>
      </c>
      <c r="F9" s="54">
        <v>68</v>
      </c>
      <c r="G9" s="54">
        <v>600</v>
      </c>
      <c r="H9" s="54">
        <v>2883</v>
      </c>
      <c r="I9" s="55">
        <v>383</v>
      </c>
      <c r="J9" s="12" t="s">
        <v>78</v>
      </c>
      <c r="K9" s="54">
        <v>65</v>
      </c>
      <c r="L9" s="54">
        <v>1154</v>
      </c>
      <c r="M9" s="54">
        <v>2328</v>
      </c>
      <c r="N9" s="54">
        <v>394</v>
      </c>
    </row>
    <row r="10" spans="1:14" ht="16.5" x14ac:dyDescent="0.3">
      <c r="A10" s="15" t="s">
        <v>79</v>
      </c>
      <c r="B10" s="29">
        <v>85.089945922083658</v>
      </c>
      <c r="C10" s="29">
        <v>68.199955663932613</v>
      </c>
      <c r="D10" s="6"/>
      <c r="E10" s="15" t="s">
        <v>79</v>
      </c>
      <c r="F10" s="57">
        <v>143</v>
      </c>
      <c r="G10" s="57">
        <v>1208</v>
      </c>
      <c r="H10" s="57">
        <v>6780</v>
      </c>
      <c r="I10" s="58">
        <v>930</v>
      </c>
      <c r="J10" s="15" t="s">
        <v>79</v>
      </c>
      <c r="K10" s="57">
        <v>202</v>
      </c>
      <c r="L10" s="57">
        <v>2667</v>
      </c>
      <c r="M10" s="57">
        <v>5349</v>
      </c>
      <c r="N10" s="57">
        <v>804</v>
      </c>
    </row>
    <row r="11" spans="1:14" ht="16.5" x14ac:dyDescent="0.3">
      <c r="A11" s="67" t="s">
        <v>88</v>
      </c>
      <c r="B11" s="68">
        <v>85.248714011516299</v>
      </c>
      <c r="C11" s="68">
        <v>70.138242935497317</v>
      </c>
      <c r="D11" s="6"/>
      <c r="E11" s="67" t="s">
        <v>88</v>
      </c>
      <c r="F11" s="69">
        <f t="shared" ref="F11" si="0">SUM(F5:F10)</f>
        <v>462</v>
      </c>
      <c r="G11" s="69">
        <f>SUM(G5:G10)</f>
        <v>4143</v>
      </c>
      <c r="H11" s="69">
        <f t="shared" ref="H11:I11" si="1">SUM(H5:H10)</f>
        <v>23297</v>
      </c>
      <c r="I11" s="69">
        <f t="shared" si="1"/>
        <v>3358</v>
      </c>
      <c r="J11" s="67" t="s">
        <v>88</v>
      </c>
      <c r="K11" s="69">
        <f t="shared" ref="K11" si="2">SUM(K5:K10)</f>
        <v>576</v>
      </c>
      <c r="L11" s="69">
        <f>SUM(L5:L10)</f>
        <v>8734</v>
      </c>
      <c r="M11" s="69">
        <f t="shared" ref="M11" si="3">SUM(M5:M10)</f>
        <v>18925</v>
      </c>
      <c r="N11" s="69">
        <f t="shared" ref="N11" si="4">SUM(N5:N10)</f>
        <v>2942</v>
      </c>
    </row>
    <row r="13" spans="1:14" ht="16.5" x14ac:dyDescent="0.3">
      <c r="A13" s="66" t="s">
        <v>81</v>
      </c>
    </row>
    <row r="14" spans="1:14" ht="16.5" x14ac:dyDescent="0.25">
      <c r="A14" s="49" t="s">
        <v>80</v>
      </c>
    </row>
    <row r="15" spans="1:14" ht="16.5" x14ac:dyDescent="0.25">
      <c r="A15" s="48" t="s">
        <v>70</v>
      </c>
    </row>
    <row r="16" spans="1:14" ht="16.5" x14ac:dyDescent="0.3">
      <c r="A16" s="6" t="s">
        <v>119</v>
      </c>
    </row>
  </sheetData>
  <mergeCells count="4">
    <mergeCell ref="E3:E4"/>
    <mergeCell ref="F3:I3"/>
    <mergeCell ref="J3:J4"/>
    <mergeCell ref="K3:N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19" workbookViewId="0">
      <selection activeCell="L5" sqref="L5:O5"/>
    </sheetView>
  </sheetViews>
  <sheetFormatPr baseColWidth="10" defaultRowHeight="15" x14ac:dyDescent="0.25"/>
  <cols>
    <col min="2" max="2" width="25.140625" bestFit="1" customWidth="1"/>
    <col min="4" max="4" width="13.7109375" bestFit="1" customWidth="1"/>
    <col min="6" max="6" width="25.140625" bestFit="1" customWidth="1"/>
    <col min="11" max="11" width="25.140625" bestFit="1" customWidth="1"/>
  </cols>
  <sheetData>
    <row r="1" spans="1:15" ht="16.5" x14ac:dyDescent="0.3">
      <c r="A1" s="50" t="s">
        <v>71</v>
      </c>
    </row>
    <row r="3" spans="1:15" ht="16.5" x14ac:dyDescent="0.3">
      <c r="A3" s="51"/>
      <c r="B3" s="6"/>
      <c r="C3" s="6"/>
      <c r="D3" s="6"/>
      <c r="E3" s="6"/>
      <c r="F3" s="110" t="s">
        <v>39</v>
      </c>
      <c r="G3" s="111" t="s">
        <v>7</v>
      </c>
      <c r="H3" s="111"/>
      <c r="I3" s="111"/>
      <c r="J3" s="112"/>
      <c r="K3" s="110" t="s">
        <v>39</v>
      </c>
      <c r="L3" s="113" t="s">
        <v>40</v>
      </c>
      <c r="M3" s="114"/>
      <c r="N3" s="114"/>
      <c r="O3" s="114"/>
    </row>
    <row r="4" spans="1:15" ht="33" x14ac:dyDescent="0.3">
      <c r="A4" s="60" t="s">
        <v>41</v>
      </c>
      <c r="B4" s="60" t="s">
        <v>39</v>
      </c>
      <c r="C4" s="63" t="s">
        <v>42</v>
      </c>
      <c r="D4" s="59" t="s">
        <v>43</v>
      </c>
      <c r="E4" s="6"/>
      <c r="F4" s="110"/>
      <c r="G4" s="64" t="s">
        <v>3</v>
      </c>
      <c r="H4" s="64" t="s">
        <v>4</v>
      </c>
      <c r="I4" s="64" t="s">
        <v>5</v>
      </c>
      <c r="J4" s="65" t="s">
        <v>6</v>
      </c>
      <c r="K4" s="110"/>
      <c r="L4" s="61" t="s">
        <v>3</v>
      </c>
      <c r="M4" s="62" t="s">
        <v>4</v>
      </c>
      <c r="N4" s="62" t="s">
        <v>5</v>
      </c>
      <c r="O4" s="62" t="s">
        <v>6</v>
      </c>
    </row>
    <row r="5" spans="1:15" ht="16.5" x14ac:dyDescent="0.3">
      <c r="A5" s="22">
        <v>181</v>
      </c>
      <c r="B5" s="9" t="s">
        <v>44</v>
      </c>
      <c r="C5" s="28">
        <v>88.176352705410821</v>
      </c>
      <c r="D5" s="28">
        <v>70.528967254408059</v>
      </c>
      <c r="E5" s="6"/>
      <c r="F5" s="9" t="s">
        <v>44</v>
      </c>
      <c r="G5" s="52">
        <v>22</v>
      </c>
      <c r="H5" s="52">
        <v>214</v>
      </c>
      <c r="I5" s="52">
        <v>1534</v>
      </c>
      <c r="J5" s="53">
        <v>226</v>
      </c>
      <c r="K5" s="9" t="s">
        <v>44</v>
      </c>
      <c r="L5" s="52">
        <v>41</v>
      </c>
      <c r="M5" s="52">
        <v>544</v>
      </c>
      <c r="N5" s="52">
        <v>1214</v>
      </c>
      <c r="O5" s="52">
        <v>186</v>
      </c>
    </row>
    <row r="6" spans="1:15" ht="16.5" x14ac:dyDescent="0.3">
      <c r="A6" s="22">
        <v>182</v>
      </c>
      <c r="B6" s="12" t="s">
        <v>45</v>
      </c>
      <c r="C6" s="28">
        <v>83.53413654618474</v>
      </c>
      <c r="D6" s="28">
        <v>65.858585858585855</v>
      </c>
      <c r="E6" s="6"/>
      <c r="F6" s="12" t="s">
        <v>45</v>
      </c>
      <c r="G6" s="54">
        <v>9</v>
      </c>
      <c r="H6" s="54">
        <v>73</v>
      </c>
      <c r="I6" s="54">
        <v>377</v>
      </c>
      <c r="J6" s="55">
        <v>39</v>
      </c>
      <c r="K6" s="12" t="s">
        <v>45</v>
      </c>
      <c r="L6" s="54">
        <v>10</v>
      </c>
      <c r="M6" s="54">
        <v>159</v>
      </c>
      <c r="N6" s="54">
        <v>288</v>
      </c>
      <c r="O6" s="54">
        <v>38</v>
      </c>
    </row>
    <row r="7" spans="1:15" ht="16.5" x14ac:dyDescent="0.3">
      <c r="A7" s="22">
        <v>183</v>
      </c>
      <c r="B7" s="12" t="s">
        <v>46</v>
      </c>
      <c r="C7" s="28">
        <v>75.197889182058049</v>
      </c>
      <c r="D7" s="28">
        <v>63.841059602649011</v>
      </c>
      <c r="E7" s="6"/>
      <c r="F7" s="12" t="s">
        <v>46</v>
      </c>
      <c r="G7" s="54">
        <v>18</v>
      </c>
      <c r="H7" s="54">
        <v>170</v>
      </c>
      <c r="I7" s="54">
        <v>535</v>
      </c>
      <c r="J7" s="55">
        <v>35</v>
      </c>
      <c r="K7" s="12" t="s">
        <v>46</v>
      </c>
      <c r="L7" s="54">
        <v>17</v>
      </c>
      <c r="M7" s="54">
        <v>256</v>
      </c>
      <c r="N7" s="54">
        <v>421</v>
      </c>
      <c r="O7" s="54">
        <v>61</v>
      </c>
    </row>
    <row r="8" spans="1:15" ht="16.5" x14ac:dyDescent="0.3">
      <c r="A8" s="22">
        <v>281</v>
      </c>
      <c r="B8" s="12" t="s">
        <v>47</v>
      </c>
      <c r="C8" s="28">
        <v>85.475792988313856</v>
      </c>
      <c r="D8" s="28">
        <v>70.231310760978886</v>
      </c>
      <c r="E8" s="6"/>
      <c r="F8" s="12" t="s">
        <v>47</v>
      </c>
      <c r="G8" s="54">
        <v>50</v>
      </c>
      <c r="H8" s="54">
        <v>385</v>
      </c>
      <c r="I8" s="54">
        <v>2220</v>
      </c>
      <c r="J8" s="55">
        <v>340</v>
      </c>
      <c r="K8" s="12" t="s">
        <v>47</v>
      </c>
      <c r="L8" s="54">
        <v>43</v>
      </c>
      <c r="M8" s="54">
        <v>845</v>
      </c>
      <c r="N8" s="54">
        <v>1825</v>
      </c>
      <c r="O8" s="54">
        <v>270</v>
      </c>
    </row>
    <row r="9" spans="1:15" ht="16.5" x14ac:dyDescent="0.3">
      <c r="A9" s="22">
        <v>282</v>
      </c>
      <c r="B9" s="12" t="s">
        <v>48</v>
      </c>
      <c r="C9" s="28">
        <v>82.331174838112858</v>
      </c>
      <c r="D9" s="28">
        <v>67.125803489439846</v>
      </c>
      <c r="E9" s="6"/>
      <c r="F9" s="12" t="s">
        <v>48</v>
      </c>
      <c r="G9" s="54">
        <v>13</v>
      </c>
      <c r="H9" s="54">
        <v>178</v>
      </c>
      <c r="I9" s="54">
        <v>803</v>
      </c>
      <c r="J9" s="55">
        <v>87</v>
      </c>
      <c r="K9" s="12" t="s">
        <v>48</v>
      </c>
      <c r="L9" s="54">
        <v>18</v>
      </c>
      <c r="M9" s="54">
        <v>340</v>
      </c>
      <c r="N9" s="54">
        <v>645</v>
      </c>
      <c r="O9" s="54">
        <v>86</v>
      </c>
    </row>
    <row r="10" spans="1:15" ht="16.5" x14ac:dyDescent="0.3">
      <c r="A10" s="22">
        <v>283</v>
      </c>
      <c r="B10" s="12" t="s">
        <v>49</v>
      </c>
      <c r="C10" s="28">
        <v>82.890625</v>
      </c>
      <c r="D10" s="28">
        <v>66.848673946957888</v>
      </c>
      <c r="E10" s="6"/>
      <c r="F10" s="12" t="s">
        <v>49</v>
      </c>
      <c r="G10" s="54">
        <v>14</v>
      </c>
      <c r="H10" s="54">
        <v>205</v>
      </c>
      <c r="I10" s="54">
        <v>972</v>
      </c>
      <c r="J10" s="55">
        <v>89</v>
      </c>
      <c r="K10" s="12" t="s">
        <v>49</v>
      </c>
      <c r="L10" s="54">
        <v>16</v>
      </c>
      <c r="M10" s="54">
        <v>409</v>
      </c>
      <c r="N10" s="54">
        <v>780</v>
      </c>
      <c r="O10" s="54">
        <v>77</v>
      </c>
    </row>
    <row r="11" spans="1:15" ht="16.5" x14ac:dyDescent="0.3">
      <c r="A11" s="22">
        <v>361</v>
      </c>
      <c r="B11" s="12" t="s">
        <v>50</v>
      </c>
      <c r="C11" s="28">
        <v>86.23481781376519</v>
      </c>
      <c r="D11" s="28">
        <v>74.08163265306122</v>
      </c>
      <c r="E11" s="6"/>
      <c r="F11" s="12" t="s">
        <v>50</v>
      </c>
      <c r="G11" s="54">
        <v>5</v>
      </c>
      <c r="H11" s="54">
        <v>63</v>
      </c>
      <c r="I11" s="54">
        <v>354</v>
      </c>
      <c r="J11" s="55">
        <v>72</v>
      </c>
      <c r="K11" s="12" t="s">
        <v>50</v>
      </c>
      <c r="L11" s="54">
        <v>12</v>
      </c>
      <c r="M11" s="54">
        <v>115</v>
      </c>
      <c r="N11" s="54">
        <v>322</v>
      </c>
      <c r="O11" s="54">
        <v>41</v>
      </c>
    </row>
    <row r="12" spans="1:15" ht="16.5" x14ac:dyDescent="0.3">
      <c r="A12" s="22">
        <v>362</v>
      </c>
      <c r="B12" s="12" t="s">
        <v>51</v>
      </c>
      <c r="C12" s="28">
        <v>84.140233722871443</v>
      </c>
      <c r="D12" s="28">
        <v>71.691792294807371</v>
      </c>
      <c r="E12" s="6"/>
      <c r="F12" s="12" t="s">
        <v>51</v>
      </c>
      <c r="G12" s="54">
        <v>4</v>
      </c>
      <c r="H12" s="54">
        <v>91</v>
      </c>
      <c r="I12" s="54">
        <v>445</v>
      </c>
      <c r="J12" s="55">
        <v>59</v>
      </c>
      <c r="K12" s="12" t="s">
        <v>51</v>
      </c>
      <c r="L12" s="54">
        <v>9</v>
      </c>
      <c r="M12" s="54">
        <v>160</v>
      </c>
      <c r="N12" s="54">
        <v>371</v>
      </c>
      <c r="O12" s="54">
        <v>57</v>
      </c>
    </row>
    <row r="13" spans="1:15" ht="16.5" x14ac:dyDescent="0.3">
      <c r="A13" s="22">
        <v>363</v>
      </c>
      <c r="B13" s="12" t="s">
        <v>52</v>
      </c>
      <c r="C13" s="28">
        <v>90.403337969401946</v>
      </c>
      <c r="D13" s="28">
        <v>74.341192787794725</v>
      </c>
      <c r="E13" s="6"/>
      <c r="F13" s="12" t="s">
        <v>52</v>
      </c>
      <c r="G13" s="54">
        <v>8</v>
      </c>
      <c r="H13" s="54">
        <v>61</v>
      </c>
      <c r="I13" s="54">
        <v>569</v>
      </c>
      <c r="J13" s="55">
        <v>81</v>
      </c>
      <c r="K13" s="12" t="s">
        <v>52</v>
      </c>
      <c r="L13" s="54">
        <v>16</v>
      </c>
      <c r="M13" s="54">
        <v>169</v>
      </c>
      <c r="N13" s="54">
        <v>458</v>
      </c>
      <c r="O13" s="54">
        <v>78</v>
      </c>
    </row>
    <row r="14" spans="1:15" ht="16.5" x14ac:dyDescent="0.3">
      <c r="A14" s="22">
        <v>364</v>
      </c>
      <c r="B14" s="12" t="s">
        <v>53</v>
      </c>
      <c r="C14" s="28">
        <v>82.881355932203391</v>
      </c>
      <c r="D14" s="28">
        <v>67.174280879864639</v>
      </c>
      <c r="E14" s="6"/>
      <c r="F14" s="12" t="s">
        <v>53</v>
      </c>
      <c r="G14" s="54">
        <v>8</v>
      </c>
      <c r="H14" s="54">
        <v>93</v>
      </c>
      <c r="I14" s="54">
        <v>436</v>
      </c>
      <c r="J14" s="55">
        <v>53</v>
      </c>
      <c r="K14" s="12" t="s">
        <v>53</v>
      </c>
      <c r="L14" s="54">
        <v>22</v>
      </c>
      <c r="M14" s="54">
        <v>172</v>
      </c>
      <c r="N14" s="54">
        <v>354</v>
      </c>
      <c r="O14" s="54">
        <v>43</v>
      </c>
    </row>
    <row r="15" spans="1:15" ht="16.5" x14ac:dyDescent="0.3">
      <c r="A15" s="22">
        <v>371</v>
      </c>
      <c r="B15" s="12" t="s">
        <v>54</v>
      </c>
      <c r="C15" s="28">
        <v>87.58314855875831</v>
      </c>
      <c r="D15" s="28">
        <v>74.613686534216342</v>
      </c>
      <c r="E15" s="6"/>
      <c r="F15" s="12" t="s">
        <v>54</v>
      </c>
      <c r="G15" s="54">
        <v>11</v>
      </c>
      <c r="H15" s="54">
        <v>101</v>
      </c>
      <c r="I15" s="54">
        <v>677</v>
      </c>
      <c r="J15" s="55">
        <v>113</v>
      </c>
      <c r="K15" s="12" t="s">
        <v>54</v>
      </c>
      <c r="L15" s="54">
        <v>16</v>
      </c>
      <c r="M15" s="54">
        <v>214</v>
      </c>
      <c r="N15" s="54">
        <v>582</v>
      </c>
      <c r="O15" s="54">
        <v>94</v>
      </c>
    </row>
    <row r="16" spans="1:15" ht="16.5" x14ac:dyDescent="0.3">
      <c r="A16" s="22">
        <v>372</v>
      </c>
      <c r="B16" s="12" t="s">
        <v>55</v>
      </c>
      <c r="C16" s="28">
        <v>83.957732949087415</v>
      </c>
      <c r="D16" s="28">
        <v>73.147256977863321</v>
      </c>
      <c r="E16" s="6"/>
      <c r="F16" s="12" t="s">
        <v>55</v>
      </c>
      <c r="G16" s="54">
        <v>22</v>
      </c>
      <c r="H16" s="54">
        <v>145</v>
      </c>
      <c r="I16" s="54">
        <v>755</v>
      </c>
      <c r="J16" s="55">
        <v>119</v>
      </c>
      <c r="K16" s="12" t="s">
        <v>55</v>
      </c>
      <c r="L16" s="54">
        <v>23</v>
      </c>
      <c r="M16" s="54">
        <v>256</v>
      </c>
      <c r="N16" s="54">
        <v>673</v>
      </c>
      <c r="O16" s="54">
        <v>87</v>
      </c>
    </row>
    <row r="17" spans="1:15" ht="16.5" x14ac:dyDescent="0.3">
      <c r="A17" s="22">
        <v>373</v>
      </c>
      <c r="B17" s="12" t="s">
        <v>56</v>
      </c>
      <c r="C17" s="28">
        <v>89.391304347826079</v>
      </c>
      <c r="D17" s="28">
        <v>75.736568457538993</v>
      </c>
      <c r="E17" s="6"/>
      <c r="F17" s="12" t="s">
        <v>56</v>
      </c>
      <c r="G17" s="54">
        <v>3</v>
      </c>
      <c r="H17" s="54">
        <v>58</v>
      </c>
      <c r="I17" s="54">
        <v>446</v>
      </c>
      <c r="J17" s="55">
        <v>68</v>
      </c>
      <c r="K17" s="12" t="s">
        <v>56</v>
      </c>
      <c r="L17" s="54">
        <v>3</v>
      </c>
      <c r="M17" s="54">
        <v>137</v>
      </c>
      <c r="N17" s="54">
        <v>377</v>
      </c>
      <c r="O17" s="54">
        <v>60</v>
      </c>
    </row>
    <row r="18" spans="1:15" ht="16.5" x14ac:dyDescent="0.3">
      <c r="A18" s="22">
        <v>374</v>
      </c>
      <c r="B18" s="12" t="s">
        <v>57</v>
      </c>
      <c r="C18" s="28">
        <v>86.077844311377248</v>
      </c>
      <c r="D18" s="28">
        <v>74.021084337349393</v>
      </c>
      <c r="E18" s="6"/>
      <c r="F18" s="12" t="s">
        <v>57</v>
      </c>
      <c r="G18" s="54">
        <v>24</v>
      </c>
      <c r="H18" s="54">
        <v>162</v>
      </c>
      <c r="I18" s="54">
        <v>973</v>
      </c>
      <c r="J18" s="55">
        <v>177</v>
      </c>
      <c r="K18" s="12" t="s">
        <v>57</v>
      </c>
      <c r="L18" s="54">
        <v>21</v>
      </c>
      <c r="M18" s="54">
        <v>324</v>
      </c>
      <c r="N18" s="54">
        <v>831</v>
      </c>
      <c r="O18" s="54">
        <v>152</v>
      </c>
    </row>
    <row r="19" spans="1:15" ht="16.5" x14ac:dyDescent="0.3">
      <c r="A19" s="22">
        <v>375</v>
      </c>
      <c r="B19" s="12" t="s">
        <v>58</v>
      </c>
      <c r="C19" s="28">
        <v>88.028895768833848</v>
      </c>
      <c r="D19" s="28">
        <v>74.948132780082986</v>
      </c>
      <c r="E19" s="6"/>
      <c r="F19" s="12" t="s">
        <v>58</v>
      </c>
      <c r="G19" s="54">
        <v>25</v>
      </c>
      <c r="H19" s="54">
        <v>207</v>
      </c>
      <c r="I19" s="54">
        <v>1409</v>
      </c>
      <c r="J19" s="55">
        <v>297</v>
      </c>
      <c r="K19" s="12" t="s">
        <v>58</v>
      </c>
      <c r="L19" s="54">
        <v>31</v>
      </c>
      <c r="M19" s="54">
        <v>452</v>
      </c>
      <c r="N19" s="54">
        <v>1196</v>
      </c>
      <c r="O19" s="54">
        <v>249</v>
      </c>
    </row>
    <row r="20" spans="1:15" ht="16.5" x14ac:dyDescent="0.3">
      <c r="A20" s="22">
        <v>376</v>
      </c>
      <c r="B20" s="12" t="s">
        <v>59</v>
      </c>
      <c r="C20" s="28">
        <v>90.157211209842785</v>
      </c>
      <c r="D20" s="28">
        <v>74.309392265193381</v>
      </c>
      <c r="E20" s="6"/>
      <c r="F20" s="12" t="s">
        <v>59</v>
      </c>
      <c r="G20" s="54">
        <v>15</v>
      </c>
      <c r="H20" s="54">
        <v>129</v>
      </c>
      <c r="I20" s="54">
        <v>1129</v>
      </c>
      <c r="J20" s="55">
        <v>190</v>
      </c>
      <c r="K20" s="12" t="s">
        <v>59</v>
      </c>
      <c r="L20" s="54">
        <v>11</v>
      </c>
      <c r="M20" s="54">
        <v>361</v>
      </c>
      <c r="N20" s="54">
        <v>911</v>
      </c>
      <c r="O20" s="54">
        <v>165</v>
      </c>
    </row>
    <row r="21" spans="1:15" ht="16.5" x14ac:dyDescent="0.3">
      <c r="A21" s="22">
        <v>411</v>
      </c>
      <c r="B21" s="12" t="s">
        <v>60</v>
      </c>
      <c r="C21" s="28">
        <v>81.322505800464043</v>
      </c>
      <c r="D21" s="28">
        <v>66.166281755196309</v>
      </c>
      <c r="E21" s="6"/>
      <c r="F21" s="12" t="s">
        <v>60</v>
      </c>
      <c r="G21" s="54">
        <v>19</v>
      </c>
      <c r="H21" s="54">
        <v>142</v>
      </c>
      <c r="I21" s="54">
        <v>619</v>
      </c>
      <c r="J21" s="55">
        <v>82</v>
      </c>
      <c r="K21" s="12" t="s">
        <v>60</v>
      </c>
      <c r="L21" s="54">
        <v>22</v>
      </c>
      <c r="M21" s="54">
        <v>271</v>
      </c>
      <c r="N21" s="54">
        <v>487</v>
      </c>
      <c r="O21" s="54">
        <v>86</v>
      </c>
    </row>
    <row r="22" spans="1:15" ht="16.5" x14ac:dyDescent="0.3">
      <c r="A22" s="22">
        <v>412</v>
      </c>
      <c r="B22" s="12" t="s">
        <v>61</v>
      </c>
      <c r="C22" s="28">
        <v>85.40387340576288</v>
      </c>
      <c r="D22" s="28">
        <v>73.656927426955704</v>
      </c>
      <c r="E22" s="6"/>
      <c r="F22" s="12" t="s">
        <v>61</v>
      </c>
      <c r="G22" s="54">
        <v>30</v>
      </c>
      <c r="H22" s="54">
        <v>279</v>
      </c>
      <c r="I22" s="54">
        <v>1567</v>
      </c>
      <c r="J22" s="55">
        <v>241</v>
      </c>
      <c r="K22" s="12" t="s">
        <v>61</v>
      </c>
      <c r="L22" s="54">
        <v>25</v>
      </c>
      <c r="M22" s="54">
        <v>534</v>
      </c>
      <c r="N22" s="54">
        <v>1320</v>
      </c>
      <c r="O22" s="54">
        <v>243</v>
      </c>
    </row>
    <row r="23" spans="1:15" ht="16.5" x14ac:dyDescent="0.3">
      <c r="A23" s="22">
        <v>413</v>
      </c>
      <c r="B23" s="12" t="s">
        <v>62</v>
      </c>
      <c r="C23" s="28">
        <v>79.267015706806291</v>
      </c>
      <c r="D23" s="28">
        <v>61.490031479538295</v>
      </c>
      <c r="E23" s="6"/>
      <c r="F23" s="12" t="s">
        <v>62</v>
      </c>
      <c r="G23" s="54">
        <v>19</v>
      </c>
      <c r="H23" s="54">
        <v>179</v>
      </c>
      <c r="I23" s="54">
        <v>697</v>
      </c>
      <c r="J23" s="55">
        <v>60</v>
      </c>
      <c r="K23" s="12" t="s">
        <v>62</v>
      </c>
      <c r="L23" s="54">
        <v>18</v>
      </c>
      <c r="M23" s="54">
        <v>349</v>
      </c>
      <c r="N23" s="54">
        <v>521</v>
      </c>
      <c r="O23" s="54">
        <v>65</v>
      </c>
    </row>
    <row r="24" spans="1:15" ht="16.5" x14ac:dyDescent="0.3">
      <c r="A24" s="22">
        <v>451</v>
      </c>
      <c r="B24" s="12" t="s">
        <v>63</v>
      </c>
      <c r="C24" s="28">
        <v>88.900152052711618</v>
      </c>
      <c r="D24" s="28">
        <v>73.380928097909219</v>
      </c>
      <c r="E24" s="6"/>
      <c r="F24" s="12" t="s">
        <v>63</v>
      </c>
      <c r="G24" s="54">
        <v>23</v>
      </c>
      <c r="H24" s="54">
        <v>196</v>
      </c>
      <c r="I24" s="54">
        <v>1536</v>
      </c>
      <c r="J24" s="55">
        <v>218</v>
      </c>
      <c r="K24" s="12" t="s">
        <v>63</v>
      </c>
      <c r="L24" s="54">
        <v>31</v>
      </c>
      <c r="M24" s="54">
        <v>491</v>
      </c>
      <c r="N24" s="54">
        <v>1213</v>
      </c>
      <c r="O24" s="54">
        <v>226</v>
      </c>
    </row>
    <row r="25" spans="1:15" ht="16.5" x14ac:dyDescent="0.3">
      <c r="A25" s="22">
        <v>452</v>
      </c>
      <c r="B25" s="12" t="s">
        <v>64</v>
      </c>
      <c r="C25" s="28">
        <v>85.649935649935642</v>
      </c>
      <c r="D25" s="28">
        <v>69.191270860077026</v>
      </c>
      <c r="E25" s="6"/>
      <c r="F25" s="12" t="s">
        <v>64</v>
      </c>
      <c r="G25" s="54">
        <v>24</v>
      </c>
      <c r="H25" s="54">
        <v>199</v>
      </c>
      <c r="I25" s="54">
        <v>1168</v>
      </c>
      <c r="J25" s="55">
        <v>163</v>
      </c>
      <c r="K25" s="12" t="s">
        <v>64</v>
      </c>
      <c r="L25" s="54">
        <v>41</v>
      </c>
      <c r="M25" s="54">
        <v>439</v>
      </c>
      <c r="N25" s="54">
        <v>962</v>
      </c>
      <c r="O25" s="54">
        <v>116</v>
      </c>
    </row>
    <row r="26" spans="1:15" ht="16.5" x14ac:dyDescent="0.3">
      <c r="A26" s="22">
        <v>453</v>
      </c>
      <c r="B26" s="12" t="s">
        <v>65</v>
      </c>
      <c r="C26" s="28">
        <v>84.932194876946255</v>
      </c>
      <c r="D26" s="28">
        <v>71.350000000000009</v>
      </c>
      <c r="E26" s="6"/>
      <c r="F26" s="12" t="s">
        <v>65</v>
      </c>
      <c r="G26" s="54">
        <v>30</v>
      </c>
      <c r="H26" s="54">
        <v>270</v>
      </c>
      <c r="I26" s="54">
        <v>1440</v>
      </c>
      <c r="J26" s="55">
        <v>251</v>
      </c>
      <c r="K26" s="12" t="s">
        <v>65</v>
      </c>
      <c r="L26" s="54">
        <v>32</v>
      </c>
      <c r="M26" s="54">
        <v>541</v>
      </c>
      <c r="N26" s="54">
        <v>1219</v>
      </c>
      <c r="O26" s="54">
        <v>208</v>
      </c>
    </row>
    <row r="27" spans="1:15" ht="16.5" x14ac:dyDescent="0.3">
      <c r="A27" s="22">
        <v>454</v>
      </c>
      <c r="B27" s="12" t="s">
        <v>66</v>
      </c>
      <c r="C27" s="28">
        <v>86.570048309178745</v>
      </c>
      <c r="D27" s="28">
        <v>66.666666666666657</v>
      </c>
      <c r="E27" s="6"/>
      <c r="F27" s="12" t="s">
        <v>66</v>
      </c>
      <c r="G27" s="54">
        <v>13</v>
      </c>
      <c r="H27" s="54">
        <v>126</v>
      </c>
      <c r="I27" s="54">
        <v>786</v>
      </c>
      <c r="J27" s="55">
        <v>110</v>
      </c>
      <c r="K27" s="12" t="s">
        <v>66</v>
      </c>
      <c r="L27" s="54">
        <v>17</v>
      </c>
      <c r="M27" s="54">
        <v>325</v>
      </c>
      <c r="N27" s="54">
        <v>600</v>
      </c>
      <c r="O27" s="54">
        <v>84</v>
      </c>
    </row>
    <row r="28" spans="1:15" ht="16.5" x14ac:dyDescent="0.3">
      <c r="A28" s="22">
        <v>455</v>
      </c>
      <c r="B28" s="12" t="s">
        <v>67</v>
      </c>
      <c r="C28" s="28">
        <v>80.750521195274487</v>
      </c>
      <c r="D28" s="28">
        <v>61.758548499651077</v>
      </c>
      <c r="E28" s="6"/>
      <c r="F28" s="12" t="s">
        <v>67</v>
      </c>
      <c r="G28" s="54">
        <v>40</v>
      </c>
      <c r="H28" s="54">
        <v>237</v>
      </c>
      <c r="I28" s="54">
        <v>1045</v>
      </c>
      <c r="J28" s="55">
        <v>117</v>
      </c>
      <c r="K28" s="12" t="s">
        <v>67</v>
      </c>
      <c r="L28" s="54">
        <v>46</v>
      </c>
      <c r="M28" s="54">
        <v>502</v>
      </c>
      <c r="N28" s="54">
        <v>780</v>
      </c>
      <c r="O28" s="54">
        <v>105</v>
      </c>
    </row>
    <row r="29" spans="1:15" ht="16.5" x14ac:dyDescent="0.3">
      <c r="A29" s="56">
        <v>456</v>
      </c>
      <c r="B29" s="15" t="s">
        <v>68</v>
      </c>
      <c r="C29" s="29">
        <v>81.94574368568756</v>
      </c>
      <c r="D29" s="29">
        <v>61.302681992337163</v>
      </c>
      <c r="E29" s="6"/>
      <c r="F29" s="15" t="s">
        <v>68</v>
      </c>
      <c r="G29" s="57">
        <v>13</v>
      </c>
      <c r="H29" s="57">
        <v>180</v>
      </c>
      <c r="I29" s="57">
        <v>805</v>
      </c>
      <c r="J29" s="58">
        <v>71</v>
      </c>
      <c r="K29" s="15" t="s">
        <v>68</v>
      </c>
      <c r="L29" s="57">
        <v>35</v>
      </c>
      <c r="M29" s="57">
        <v>369</v>
      </c>
      <c r="N29" s="57">
        <v>575</v>
      </c>
      <c r="O29" s="57">
        <v>65</v>
      </c>
    </row>
    <row r="52" spans="1:1" ht="16.5" x14ac:dyDescent="0.3">
      <c r="A52" s="66" t="s">
        <v>82</v>
      </c>
    </row>
    <row r="53" spans="1:1" ht="16.5" x14ac:dyDescent="0.25">
      <c r="A53" s="49" t="s">
        <v>69</v>
      </c>
    </row>
    <row r="54" spans="1:1" ht="16.5" x14ac:dyDescent="0.25">
      <c r="A54" s="48" t="s">
        <v>70</v>
      </c>
    </row>
    <row r="55" spans="1:1" ht="16.5" x14ac:dyDescent="0.3">
      <c r="A55" s="6" t="s">
        <v>119</v>
      </c>
    </row>
  </sheetData>
  <mergeCells count="4">
    <mergeCell ref="F3:F4"/>
    <mergeCell ref="G3:J3"/>
    <mergeCell ref="K3:K4"/>
    <mergeCell ref="L3:O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heetViews>
  <sheetFormatPr baseColWidth="10" defaultRowHeight="15" x14ac:dyDescent="0.25"/>
  <cols>
    <col min="1" max="1" width="16" customWidth="1"/>
    <col min="2" max="2" width="14.85546875" customWidth="1"/>
    <col min="3" max="3" width="16" customWidth="1"/>
    <col min="4" max="4" width="14.85546875" customWidth="1"/>
  </cols>
  <sheetData>
    <row r="1" spans="1:4" x14ac:dyDescent="0.25">
      <c r="A1" s="82" t="s">
        <v>115</v>
      </c>
    </row>
    <row r="2" spans="1:4" ht="33" customHeight="1" x14ac:dyDescent="0.25">
      <c r="A2" s="70" t="s">
        <v>88</v>
      </c>
      <c r="B2" s="71" t="s">
        <v>118</v>
      </c>
      <c r="C2" s="70" t="s">
        <v>88</v>
      </c>
      <c r="D2" s="81" t="s">
        <v>114</v>
      </c>
    </row>
    <row r="3" spans="1:4" x14ac:dyDescent="0.25">
      <c r="A3" s="72" t="s">
        <v>101</v>
      </c>
      <c r="B3" s="98">
        <v>23.307809629552395</v>
      </c>
      <c r="C3" s="72" t="s">
        <v>89</v>
      </c>
      <c r="D3" s="74">
        <v>274</v>
      </c>
    </row>
    <row r="4" spans="1:4" x14ac:dyDescent="0.25">
      <c r="A4" s="72" t="s">
        <v>94</v>
      </c>
      <c r="B4" s="75">
        <v>24.101207208526915</v>
      </c>
      <c r="C4" s="72" t="s">
        <v>102</v>
      </c>
      <c r="D4" s="78">
        <v>261</v>
      </c>
    </row>
    <row r="5" spans="1:4" x14ac:dyDescent="0.25">
      <c r="A5" s="72" t="s">
        <v>91</v>
      </c>
      <c r="B5" s="75">
        <v>25.65063456674838</v>
      </c>
      <c r="C5" s="72" t="s">
        <v>104</v>
      </c>
      <c r="D5" s="78">
        <v>260</v>
      </c>
    </row>
    <row r="6" spans="1:4" x14ac:dyDescent="0.25">
      <c r="A6" s="72" t="s">
        <v>109</v>
      </c>
      <c r="B6" s="75">
        <v>26.201875938010346</v>
      </c>
      <c r="C6" s="72" t="s">
        <v>112</v>
      </c>
      <c r="D6" s="76">
        <v>260</v>
      </c>
    </row>
    <row r="7" spans="1:4" x14ac:dyDescent="0.25">
      <c r="A7" s="72" t="s">
        <v>113</v>
      </c>
      <c r="B7" s="75">
        <v>26.299332073196979</v>
      </c>
      <c r="C7" s="72" t="s">
        <v>96</v>
      </c>
      <c r="D7" s="76">
        <v>259</v>
      </c>
    </row>
    <row r="8" spans="1:4" x14ac:dyDescent="0.25">
      <c r="A8" s="72" t="s">
        <v>102</v>
      </c>
      <c r="B8" s="77">
        <v>26.487497286345018</v>
      </c>
      <c r="C8" s="72" t="s">
        <v>92</v>
      </c>
      <c r="D8" s="76">
        <v>259</v>
      </c>
    </row>
    <row r="9" spans="1:4" x14ac:dyDescent="0.25">
      <c r="A9" s="94" t="s">
        <v>106</v>
      </c>
      <c r="B9" s="95">
        <v>28.15243856153262</v>
      </c>
      <c r="C9" s="72" t="s">
        <v>94</v>
      </c>
      <c r="D9" s="76">
        <v>258</v>
      </c>
    </row>
    <row r="10" spans="1:4" x14ac:dyDescent="0.25">
      <c r="A10" s="72" t="s">
        <v>104</v>
      </c>
      <c r="B10" s="77">
        <v>29.602766021341097</v>
      </c>
      <c r="C10" s="72" t="s">
        <v>91</v>
      </c>
      <c r="D10" s="76">
        <v>258</v>
      </c>
    </row>
    <row r="11" spans="1:4" x14ac:dyDescent="0.25">
      <c r="A11" s="72" t="s">
        <v>95</v>
      </c>
      <c r="B11" s="75">
        <v>30.148223788734811</v>
      </c>
      <c r="C11" s="72" t="s">
        <v>109</v>
      </c>
      <c r="D11" s="76">
        <v>258</v>
      </c>
    </row>
    <row r="12" spans="1:4" x14ac:dyDescent="0.25">
      <c r="A12" s="72" t="s">
        <v>93</v>
      </c>
      <c r="B12" s="75">
        <v>31.328245978401441</v>
      </c>
      <c r="C12" s="72" t="s">
        <v>110</v>
      </c>
      <c r="D12" s="76">
        <v>258</v>
      </c>
    </row>
    <row r="13" spans="1:4" x14ac:dyDescent="0.25">
      <c r="A13" s="72" t="s">
        <v>100</v>
      </c>
      <c r="B13" s="77">
        <v>31.347508377054424</v>
      </c>
      <c r="C13" s="72" t="s">
        <v>98</v>
      </c>
      <c r="D13" s="78">
        <v>258</v>
      </c>
    </row>
    <row r="14" spans="1:4" x14ac:dyDescent="0.25">
      <c r="A14" s="72" t="s">
        <v>96</v>
      </c>
      <c r="B14" s="75">
        <v>31.453506232637437</v>
      </c>
      <c r="C14" s="72" t="s">
        <v>105</v>
      </c>
      <c r="D14" s="78">
        <v>257</v>
      </c>
    </row>
    <row r="15" spans="1:4" x14ac:dyDescent="0.25">
      <c r="A15" s="72" t="s">
        <v>92</v>
      </c>
      <c r="B15" s="75">
        <v>31.557224850916953</v>
      </c>
      <c r="C15" s="72" t="s">
        <v>100</v>
      </c>
      <c r="D15" s="78">
        <v>256</v>
      </c>
    </row>
    <row r="16" spans="1:4" x14ac:dyDescent="0.25">
      <c r="A16" s="72" t="s">
        <v>108</v>
      </c>
      <c r="B16" s="77">
        <v>33.216786307169599</v>
      </c>
      <c r="C16" s="94" t="s">
        <v>106</v>
      </c>
      <c r="D16" s="97">
        <v>255</v>
      </c>
    </row>
    <row r="17" spans="1:4" x14ac:dyDescent="0.25">
      <c r="A17" s="72" t="s">
        <v>105</v>
      </c>
      <c r="B17" s="77">
        <v>33.515950050650332</v>
      </c>
      <c r="C17" s="72" t="s">
        <v>101</v>
      </c>
      <c r="D17" s="78">
        <v>254</v>
      </c>
    </row>
    <row r="18" spans="1:4" x14ac:dyDescent="0.25">
      <c r="A18" s="72" t="s">
        <v>107</v>
      </c>
      <c r="B18" s="77">
        <v>33.65175296242802</v>
      </c>
      <c r="C18" s="72" t="s">
        <v>95</v>
      </c>
      <c r="D18" s="76">
        <v>254</v>
      </c>
    </row>
    <row r="19" spans="1:4" x14ac:dyDescent="0.25">
      <c r="A19" s="72" t="s">
        <v>99</v>
      </c>
      <c r="B19" s="77">
        <v>33.913025079641528</v>
      </c>
      <c r="C19" s="72" t="s">
        <v>107</v>
      </c>
      <c r="D19" s="78">
        <v>253</v>
      </c>
    </row>
    <row r="20" spans="1:4" x14ac:dyDescent="0.25">
      <c r="A20" s="72" t="s">
        <v>110</v>
      </c>
      <c r="B20" s="75">
        <v>37.798591631561152</v>
      </c>
      <c r="C20" s="72" t="s">
        <v>90</v>
      </c>
      <c r="D20" s="76">
        <v>253</v>
      </c>
    </row>
    <row r="21" spans="1:4" x14ac:dyDescent="0.25">
      <c r="A21" s="72" t="s">
        <v>98</v>
      </c>
      <c r="B21" s="77">
        <v>40.372540959284009</v>
      </c>
      <c r="C21" s="72" t="s">
        <v>99</v>
      </c>
      <c r="D21" s="78">
        <v>252</v>
      </c>
    </row>
    <row r="22" spans="1:4" x14ac:dyDescent="0.25">
      <c r="A22" s="72" t="s">
        <v>90</v>
      </c>
      <c r="B22" s="75">
        <v>43.142649990925747</v>
      </c>
      <c r="C22" s="72" t="s">
        <v>103</v>
      </c>
      <c r="D22" s="78">
        <v>252</v>
      </c>
    </row>
    <row r="23" spans="1:4" x14ac:dyDescent="0.25">
      <c r="A23" s="72" t="s">
        <v>97</v>
      </c>
      <c r="B23" s="75">
        <v>43.330288584375779</v>
      </c>
      <c r="C23" s="72" t="s">
        <v>113</v>
      </c>
      <c r="D23" s="76">
        <v>251</v>
      </c>
    </row>
    <row r="24" spans="1:4" x14ac:dyDescent="0.25">
      <c r="A24" s="72" t="s">
        <v>103</v>
      </c>
      <c r="B24" s="77">
        <v>43.423730887543741</v>
      </c>
      <c r="C24" s="72" t="s">
        <v>93</v>
      </c>
      <c r="D24" s="76">
        <v>251</v>
      </c>
    </row>
    <row r="25" spans="1:4" x14ac:dyDescent="0.25">
      <c r="A25" s="72" t="s">
        <v>111</v>
      </c>
      <c r="B25" s="75">
        <v>44.599321460036833</v>
      </c>
      <c r="C25" s="72" t="s">
        <v>111</v>
      </c>
      <c r="D25" s="76">
        <v>251</v>
      </c>
    </row>
    <row r="26" spans="1:4" x14ac:dyDescent="0.25">
      <c r="A26" s="72" t="s">
        <v>89</v>
      </c>
      <c r="B26" s="75">
        <v>50.469947617513014</v>
      </c>
      <c r="C26" s="72" t="s">
        <v>97</v>
      </c>
      <c r="D26" s="76">
        <v>248</v>
      </c>
    </row>
    <row r="27" spans="1:4" x14ac:dyDescent="0.25">
      <c r="A27" s="79" t="s">
        <v>112</v>
      </c>
      <c r="B27" s="80">
        <v>53.142314848642371</v>
      </c>
      <c r="C27" s="79" t="s">
        <v>108</v>
      </c>
      <c r="D27" s="99">
        <v>247</v>
      </c>
    </row>
    <row r="29" spans="1:4" x14ac:dyDescent="0.25">
      <c r="A29" s="82" t="s">
        <v>116</v>
      </c>
    </row>
    <row r="30" spans="1:4" ht="33" customHeight="1" x14ac:dyDescent="0.25">
      <c r="A30" s="70" t="s">
        <v>88</v>
      </c>
      <c r="B30" s="71" t="s">
        <v>118</v>
      </c>
      <c r="C30" s="70" t="s">
        <v>88</v>
      </c>
      <c r="D30" s="81" t="s">
        <v>117</v>
      </c>
    </row>
    <row r="31" spans="1:4" x14ac:dyDescent="0.25">
      <c r="A31" s="72" t="s">
        <v>113</v>
      </c>
      <c r="B31" s="73">
        <v>15.448122105410562</v>
      </c>
      <c r="C31" s="72" t="s">
        <v>89</v>
      </c>
      <c r="D31" s="83">
        <v>268</v>
      </c>
    </row>
    <row r="32" spans="1:4" x14ac:dyDescent="0.25">
      <c r="A32" s="72" t="s">
        <v>101</v>
      </c>
      <c r="B32" s="77">
        <v>24.935942544304027</v>
      </c>
      <c r="C32" s="72" t="s">
        <v>102</v>
      </c>
      <c r="D32" s="85">
        <v>256</v>
      </c>
    </row>
    <row r="33" spans="1:4" x14ac:dyDescent="0.25">
      <c r="A33" s="72" t="s">
        <v>102</v>
      </c>
      <c r="B33" s="77">
        <v>25.831662259930397</v>
      </c>
      <c r="C33" s="72" t="s">
        <v>105</v>
      </c>
      <c r="D33" s="85">
        <v>256</v>
      </c>
    </row>
    <row r="34" spans="1:4" x14ac:dyDescent="0.25">
      <c r="A34" s="72" t="s">
        <v>109</v>
      </c>
      <c r="B34" s="75">
        <v>27.686344429347628</v>
      </c>
      <c r="C34" s="72" t="s">
        <v>96</v>
      </c>
      <c r="D34" s="84">
        <v>256</v>
      </c>
    </row>
    <row r="35" spans="1:4" x14ac:dyDescent="0.25">
      <c r="A35" s="94" t="s">
        <v>106</v>
      </c>
      <c r="B35" s="95">
        <v>27.699889040636691</v>
      </c>
      <c r="C35" s="72" t="s">
        <v>104</v>
      </c>
      <c r="D35" s="85">
        <v>255</v>
      </c>
    </row>
    <row r="36" spans="1:4" x14ac:dyDescent="0.25">
      <c r="A36" s="72" t="s">
        <v>94</v>
      </c>
      <c r="B36" s="75">
        <v>28.61653296984656</v>
      </c>
      <c r="C36" s="72" t="s">
        <v>92</v>
      </c>
      <c r="D36" s="84">
        <v>254</v>
      </c>
    </row>
    <row r="37" spans="1:4" x14ac:dyDescent="0.25">
      <c r="A37" s="72" t="s">
        <v>95</v>
      </c>
      <c r="B37" s="75">
        <v>29.578348301104313</v>
      </c>
      <c r="C37" s="72" t="s">
        <v>98</v>
      </c>
      <c r="D37" s="85">
        <v>254</v>
      </c>
    </row>
    <row r="38" spans="1:4" x14ac:dyDescent="0.25">
      <c r="A38" s="72" t="s">
        <v>91</v>
      </c>
      <c r="B38" s="75">
        <v>30.858486426665081</v>
      </c>
      <c r="C38" s="72" t="s">
        <v>91</v>
      </c>
      <c r="D38" s="84">
        <v>253</v>
      </c>
    </row>
    <row r="39" spans="1:4" x14ac:dyDescent="0.25">
      <c r="A39" s="72" t="s">
        <v>93</v>
      </c>
      <c r="B39" s="75">
        <v>31.324183140210749</v>
      </c>
      <c r="C39" s="72" t="s">
        <v>112</v>
      </c>
      <c r="D39" s="84">
        <v>253</v>
      </c>
    </row>
    <row r="40" spans="1:4" x14ac:dyDescent="0.25">
      <c r="A40" s="72" t="s">
        <v>107</v>
      </c>
      <c r="B40" s="77">
        <v>33.540422227803134</v>
      </c>
      <c r="C40" s="72" t="s">
        <v>94</v>
      </c>
      <c r="D40" s="84">
        <v>252</v>
      </c>
    </row>
    <row r="41" spans="1:4" x14ac:dyDescent="0.25">
      <c r="A41" s="72" t="s">
        <v>100</v>
      </c>
      <c r="B41" s="77">
        <v>33.605445461486369</v>
      </c>
      <c r="C41" s="72" t="s">
        <v>100</v>
      </c>
      <c r="D41" s="85">
        <v>251</v>
      </c>
    </row>
    <row r="42" spans="1:4" x14ac:dyDescent="0.25">
      <c r="A42" s="72" t="s">
        <v>108</v>
      </c>
      <c r="B42" s="77">
        <v>34.105055988654328</v>
      </c>
      <c r="C42" s="72" t="s">
        <v>110</v>
      </c>
      <c r="D42" s="84">
        <v>251</v>
      </c>
    </row>
    <row r="43" spans="1:4" x14ac:dyDescent="0.25">
      <c r="A43" s="72" t="s">
        <v>104</v>
      </c>
      <c r="B43" s="77">
        <v>34.954387630084341</v>
      </c>
      <c r="C43" s="72" t="s">
        <v>101</v>
      </c>
      <c r="D43" s="85">
        <v>249</v>
      </c>
    </row>
    <row r="44" spans="1:4" x14ac:dyDescent="0.25">
      <c r="A44" s="72" t="s">
        <v>92</v>
      </c>
      <c r="B44" s="75">
        <v>35.334217502583925</v>
      </c>
      <c r="C44" s="72" t="s">
        <v>109</v>
      </c>
      <c r="D44" s="84">
        <v>249</v>
      </c>
    </row>
    <row r="45" spans="1:4" x14ac:dyDescent="0.25">
      <c r="A45" s="72" t="s">
        <v>105</v>
      </c>
      <c r="B45" s="77">
        <v>36.326164026442569</v>
      </c>
      <c r="C45" s="72" t="s">
        <v>103</v>
      </c>
      <c r="D45" s="85">
        <v>249</v>
      </c>
    </row>
    <row r="46" spans="1:4" x14ac:dyDescent="0.25">
      <c r="A46" s="72" t="s">
        <v>99</v>
      </c>
      <c r="B46" s="77">
        <v>36.541438004577657</v>
      </c>
      <c r="C46" s="94" t="s">
        <v>106</v>
      </c>
      <c r="D46" s="96">
        <v>248</v>
      </c>
    </row>
    <row r="47" spans="1:4" x14ac:dyDescent="0.25">
      <c r="A47" s="72" t="s">
        <v>96</v>
      </c>
      <c r="B47" s="75">
        <v>38.234347805636901</v>
      </c>
      <c r="C47" s="72" t="s">
        <v>95</v>
      </c>
      <c r="D47" s="84">
        <v>248</v>
      </c>
    </row>
    <row r="48" spans="1:4" x14ac:dyDescent="0.25">
      <c r="A48" s="72" t="s">
        <v>103</v>
      </c>
      <c r="B48" s="77">
        <v>43.453555165789339</v>
      </c>
      <c r="C48" s="72" t="s">
        <v>93</v>
      </c>
      <c r="D48" s="84">
        <v>246</v>
      </c>
    </row>
    <row r="49" spans="1:4" x14ac:dyDescent="0.25">
      <c r="A49" s="72" t="s">
        <v>110</v>
      </c>
      <c r="B49" s="75">
        <v>43.469379779909133</v>
      </c>
      <c r="C49" s="72" t="s">
        <v>99</v>
      </c>
      <c r="D49" s="85">
        <v>246</v>
      </c>
    </row>
    <row r="50" spans="1:4" x14ac:dyDescent="0.25">
      <c r="A50" s="72" t="s">
        <v>97</v>
      </c>
      <c r="B50" s="75">
        <v>43.857756917780364</v>
      </c>
      <c r="C50" s="72" t="s">
        <v>107</v>
      </c>
      <c r="D50" s="85">
        <v>244</v>
      </c>
    </row>
    <row r="51" spans="1:4" x14ac:dyDescent="0.25">
      <c r="A51" s="72" t="s">
        <v>98</v>
      </c>
      <c r="B51" s="77">
        <v>43.870449328865192</v>
      </c>
      <c r="C51" s="72" t="s">
        <v>90</v>
      </c>
      <c r="D51" s="84">
        <v>244</v>
      </c>
    </row>
    <row r="52" spans="1:4" x14ac:dyDescent="0.25">
      <c r="A52" s="72" t="s">
        <v>111</v>
      </c>
      <c r="B52" s="75">
        <v>46.903773951069354</v>
      </c>
      <c r="C52" s="72" t="s">
        <v>97</v>
      </c>
      <c r="D52" s="84">
        <v>243</v>
      </c>
    </row>
    <row r="53" spans="1:4" x14ac:dyDescent="0.25">
      <c r="A53" s="72" t="s">
        <v>90</v>
      </c>
      <c r="B53" s="75">
        <v>51.916224051706848</v>
      </c>
      <c r="C53" s="72" t="s">
        <v>108</v>
      </c>
      <c r="D53" s="85">
        <v>240</v>
      </c>
    </row>
    <row r="54" spans="1:4" x14ac:dyDescent="0.25">
      <c r="A54" s="72" t="s">
        <v>112</v>
      </c>
      <c r="B54" s="75">
        <v>61.432999979916957</v>
      </c>
      <c r="C54" s="72" t="s">
        <v>111</v>
      </c>
      <c r="D54" s="84">
        <v>240</v>
      </c>
    </row>
    <row r="55" spans="1:4" x14ac:dyDescent="0.25">
      <c r="A55" s="79" t="s">
        <v>89</v>
      </c>
      <c r="B55" s="80">
        <v>62.305637760790916</v>
      </c>
      <c r="C55" s="79" t="s">
        <v>113</v>
      </c>
      <c r="D55" s="86">
        <v>237</v>
      </c>
    </row>
    <row r="57" spans="1:4" ht="16.5" x14ac:dyDescent="0.25">
      <c r="A57" s="87" t="s">
        <v>120</v>
      </c>
    </row>
    <row r="58" spans="1:4" ht="16.5" x14ac:dyDescent="0.25">
      <c r="A58" s="87" t="s">
        <v>121</v>
      </c>
    </row>
    <row r="59" spans="1:4" ht="16.5" x14ac:dyDescent="0.25">
      <c r="A59" s="87" t="s">
        <v>122</v>
      </c>
    </row>
    <row r="60" spans="1:4" ht="16.5" x14ac:dyDescent="0.3">
      <c r="A60" s="6" t="s">
        <v>119</v>
      </c>
    </row>
  </sheetData>
  <sortState ref="C31:D55">
    <sortCondition descending="1" ref="D31:D55"/>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workbookViewId="0">
      <selection activeCell="A29" sqref="A29"/>
    </sheetView>
  </sheetViews>
  <sheetFormatPr baseColWidth="10" defaultRowHeight="16.5" x14ac:dyDescent="0.3"/>
  <cols>
    <col min="1" max="1" width="113.42578125" style="6" customWidth="1"/>
  </cols>
  <sheetData>
    <row r="1" spans="1:1" x14ac:dyDescent="0.25">
      <c r="A1" s="88" t="s">
        <v>123</v>
      </c>
    </row>
    <row r="2" spans="1:1" x14ac:dyDescent="0.25">
      <c r="A2" s="89"/>
    </row>
    <row r="3" spans="1:1" x14ac:dyDescent="0.25">
      <c r="A3" s="88" t="s">
        <v>124</v>
      </c>
    </row>
    <row r="4" spans="1:1" ht="49.5" x14ac:dyDescent="0.25">
      <c r="A4" s="89" t="s">
        <v>139</v>
      </c>
    </row>
    <row r="5" spans="1:1" x14ac:dyDescent="0.25">
      <c r="A5" s="88"/>
    </row>
    <row r="6" spans="1:1" x14ac:dyDescent="0.25">
      <c r="A6" s="88" t="s">
        <v>125</v>
      </c>
    </row>
    <row r="7" spans="1:1" ht="66" x14ac:dyDescent="0.25">
      <c r="A7" s="89" t="s">
        <v>126</v>
      </c>
    </row>
    <row r="8" spans="1:1" x14ac:dyDescent="0.25">
      <c r="A8" s="89"/>
    </row>
    <row r="9" spans="1:1" ht="49.5" x14ac:dyDescent="0.25">
      <c r="A9" s="89" t="s">
        <v>127</v>
      </c>
    </row>
    <row r="10" spans="1:1" ht="33" x14ac:dyDescent="0.25">
      <c r="A10" s="89" t="s">
        <v>128</v>
      </c>
    </row>
    <row r="11" spans="1:1" ht="66" x14ac:dyDescent="0.25">
      <c r="A11" s="89" t="s">
        <v>129</v>
      </c>
    </row>
    <row r="12" spans="1:1" ht="33" x14ac:dyDescent="0.3">
      <c r="A12" s="90" t="s">
        <v>130</v>
      </c>
    </row>
    <row r="13" spans="1:1" ht="66" x14ac:dyDescent="0.25">
      <c r="A13" s="89" t="s">
        <v>131</v>
      </c>
    </row>
    <row r="14" spans="1:1" x14ac:dyDescent="0.25">
      <c r="A14" s="89"/>
    </row>
    <row r="15" spans="1:1" ht="49.5" x14ac:dyDescent="0.25">
      <c r="A15" s="89" t="s">
        <v>132</v>
      </c>
    </row>
    <row r="16" spans="1:1" ht="33" x14ac:dyDescent="0.25">
      <c r="A16" s="89" t="s">
        <v>133</v>
      </c>
    </row>
    <row r="17" spans="1:1" x14ac:dyDescent="0.25">
      <c r="A17" s="88"/>
    </row>
    <row r="18" spans="1:1" x14ac:dyDescent="0.25">
      <c r="A18" s="88" t="s">
        <v>134</v>
      </c>
    </row>
    <row r="19" spans="1:1" ht="82.5" x14ac:dyDescent="0.3">
      <c r="A19" s="90" t="s">
        <v>135</v>
      </c>
    </row>
    <row r="20" spans="1:1" ht="33" x14ac:dyDescent="0.25">
      <c r="A20" s="89" t="s">
        <v>136</v>
      </c>
    </row>
    <row r="21" spans="1:1" ht="49.5" x14ac:dyDescent="0.25">
      <c r="A21" s="89" t="s">
        <v>140</v>
      </c>
    </row>
    <row r="22" spans="1:1" x14ac:dyDescent="0.25">
      <c r="A22" s="91"/>
    </row>
    <row r="23" spans="1:1" x14ac:dyDescent="0.25">
      <c r="A23" s="92" t="s">
        <v>137</v>
      </c>
    </row>
    <row r="24" spans="1:1" ht="198" x14ac:dyDescent="0.25">
      <c r="A24" s="93" t="s">
        <v>138</v>
      </c>
    </row>
    <row r="25" spans="1:1" x14ac:dyDescent="0.3">
      <c r="A25" s="6"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Figure 1</vt:lpstr>
      <vt:lpstr>Figure 2</vt:lpstr>
      <vt:lpstr>Figure 3</vt:lpstr>
      <vt:lpstr>Figure 4</vt:lpstr>
      <vt:lpstr>Figure 5</vt:lpstr>
      <vt:lpstr>Figures 6 et 6bis</vt:lpstr>
      <vt:lpstr>Méthodologie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2020-09-25T06:50:09Z</dcterms:modified>
</cp:coreProperties>
</file>