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P\DEP\PUBLICATIONS\STATS_INFOS\en_cours_de_redaction\Import-export\"/>
    </mc:Choice>
  </mc:AlternateContent>
  <bookViews>
    <workbookView xWindow="0" yWindow="0" windowWidth="20490" windowHeight="7755"/>
  </bookViews>
  <sheets>
    <sheet name="Tableau 1" sheetId="1" r:id="rId1"/>
    <sheet name="Tableau 2" sheetId="2" r:id="rId2"/>
    <sheet name="Tableau 3" sheetId="3" r:id="rId3"/>
    <sheet name="Graphique 1" sheetId="4" r:id="rId4"/>
    <sheet name="Graphique 2" sheetId="5" r:id="rId5"/>
    <sheet name="Tableau 4" sheetId="7" r:id="rId6"/>
    <sheet name="Tableau 5" sheetId="6" r:id="rId7"/>
    <sheet name="Tableau 6" sheetId="8" r:id="rId8"/>
    <sheet name="Graphique 3" sheetId="9" r:id="rId9"/>
    <sheet name="Graphique 4" sheetId="10" r:id="rId10"/>
    <sheet name="Méthodologie et glossaire" sheetId="11" r:id="rId11"/>
  </sheets>
  <definedNames>
    <definedName name="Cohorte_2018">#REF!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C10" i="1"/>
  <c r="H10" i="1"/>
  <c r="E10" i="1"/>
  <c r="H9" i="1"/>
  <c r="B9" i="1"/>
  <c r="F9" i="1"/>
  <c r="H8" i="1"/>
  <c r="B8" i="1"/>
  <c r="F8" i="1"/>
  <c r="H7" i="1"/>
  <c r="B7" i="1"/>
  <c r="F7" i="1"/>
  <c r="H6" i="1"/>
  <c r="B6" i="1"/>
  <c r="F6" i="1"/>
  <c r="H5" i="1"/>
  <c r="B5" i="1"/>
  <c r="F5" i="1"/>
  <c r="H4" i="1"/>
  <c r="B4" i="1"/>
  <c r="F4" i="1"/>
  <c r="B10" i="1"/>
  <c r="F10" i="1"/>
  <c r="D4" i="1"/>
  <c r="D5" i="1"/>
  <c r="D6" i="1"/>
  <c r="D7" i="1"/>
  <c r="D8" i="1"/>
  <c r="D9" i="1"/>
  <c r="D10" i="1"/>
</calcChain>
</file>

<file path=xl/sharedStrings.xml><?xml version="1.0" encoding="utf-8"?>
<sst xmlns="http://schemas.openxmlformats.org/spreadsheetml/2006/main" count="154" uniqueCount="88">
  <si>
    <t>Filières</t>
  </si>
  <si>
    <t>Bacheliers de l'académie dans le supérieur</t>
  </si>
  <si>
    <t>Bacheliers de l’académie poursuivant dans l’académie (a)</t>
  </si>
  <si>
    <t>% Bacheliers de l’académie poursuivant dans l'académie</t>
  </si>
  <si>
    <t>Bacheliers de l'académie qui sortent de l'académie</t>
  </si>
  <si>
    <t>% Bacheliers de l'académie qui sortent de l'académie</t>
  </si>
  <si>
    <t xml:space="preserve">Bacheliers d’une autre académie poursuivant dans l’académie (b)
</t>
  </si>
  <si>
    <t>Part des entrées b/(a+b)</t>
  </si>
  <si>
    <t>Licences (hors doubles cursus)</t>
  </si>
  <si>
    <t>PACES</t>
  </si>
  <si>
    <t>IUT</t>
  </si>
  <si>
    <t>CPGE</t>
  </si>
  <si>
    <t>STS</t>
  </si>
  <si>
    <t>Autres formations</t>
  </si>
  <si>
    <t xml:space="preserve">Total </t>
  </si>
  <si>
    <t>Lecture : Parmi les 6 787 nouveaux bacheliers de l’académie qui poursuivent en licence, 76,0 % poursuivent leurs études dans l’académie et 24,0 % poursuivent hors académie. 16,3 % des nouveaux bacheliers inscrits en licence ont obtenu leur baccalauréat dans une autre académie.</t>
  </si>
  <si>
    <t>Source : SIES, Schéma post-bac, SISE.</t>
  </si>
  <si>
    <t>Lecture : Parmi les 5 108 nouveaux bacheliers qui quittent l’académie, 530 s’inscrivent dans une CPGE dont 508 bacheliers généraux.</t>
  </si>
  <si>
    <t>Source : SIES, Schéma post-bac,  SISE.</t>
  </si>
  <si>
    <t>Série</t>
  </si>
  <si>
    <t>Université (hors doubles cursus)</t>
  </si>
  <si>
    <t>Total général</t>
  </si>
  <si>
    <t>bac général</t>
  </si>
  <si>
    <t xml:space="preserve">bac professionnel </t>
  </si>
  <si>
    <t>bac technologique</t>
  </si>
  <si>
    <t>Lecture : Parmi les 2 792 nouveaux bacheliers qui entrent dans l’académie, 288 s’inscrivent dans une CPGE dont 282 bacheliers généraux.</t>
  </si>
  <si>
    <t>Lecture : 2 320 filles quittent l’académie pour poursuivre leurs études en CPGE, IUT, STS et assimilés ou pour entrer à l’université. Parmi ces 2 320 filles, 1 237 sont inscrites à l’université.</t>
  </si>
  <si>
    <t>Lecture :  1 280 filles ayant obtenu leur baccalauréat dans une autre académie poursuivent leurs études en CPGE, IUT, STS et assimilés ou encore à l ‘université. Parmi ces 1280 filles, 131 s’inscrivent en CPGE.</t>
  </si>
  <si>
    <t>NANTES</t>
  </si>
  <si>
    <t>PARIS</t>
  </si>
  <si>
    <t>VERSAILLES</t>
  </si>
  <si>
    <t>POITIERS</t>
  </si>
  <si>
    <t>CLERMONT-F.</t>
  </si>
  <si>
    <t>Effectifs</t>
  </si>
  <si>
    <t>%</t>
  </si>
  <si>
    <t>STS et ass.</t>
  </si>
  <si>
    <t>Université</t>
  </si>
  <si>
    <t>Ensemble</t>
  </si>
  <si>
    <t xml:space="preserve">Lecture :  14,5 % des nouveaux bacheliers de l’académie, poursuivent leurs études supérieures dans l’académie de Nantes. Parmi les bacheliers qui continuent leurs études en CPGE hors de l’académie, 16,2 % étudient dans établissement de l’académie de Nantes. </t>
  </si>
  <si>
    <t xml:space="preserve">Lecture :  21,2 % des nouveaux bacheliers qui entrent dans l’académie pour étudier dans le supérieur proviennent de Nantes. Parmi les bacheliers de l’extérieur qui poursuivent leurs études en CPGE dans l’académie, 25,3 % ont obtenu leur baccalauréat dans l’académie de Nantes. </t>
  </si>
  <si>
    <t>DIJON</t>
  </si>
  <si>
    <t>CRETEIL</t>
  </si>
  <si>
    <t>Réf. : Stats infos, n° 20.10 © DEP</t>
  </si>
  <si>
    <t>Département</t>
  </si>
  <si>
    <t>BTS</t>
  </si>
  <si>
    <t>Capacité d'acceuil</t>
  </si>
  <si>
    <t>effectifs</t>
  </si>
  <si>
    <t>taux de remplissage</t>
  </si>
  <si>
    <t>Cher</t>
  </si>
  <si>
    <t>Eure-et-Loir</t>
  </si>
  <si>
    <t>Indre</t>
  </si>
  <si>
    <t>-</t>
  </si>
  <si>
    <t>Indre-et-Loire</t>
  </si>
  <si>
    <t>Loir-et-Cher</t>
  </si>
  <si>
    <t>Loiret</t>
  </si>
  <si>
    <t xml:space="preserve">Académie </t>
  </si>
  <si>
    <t>Lecture : le département de l'Indre propose 152 places en BTS et 124 sont pourvues. 82 % des places proposées sont occupées.</t>
  </si>
  <si>
    <t>Sources : Division académique des moyens (DAM) du rectorat d'Orléans-Tours.</t>
  </si>
  <si>
    <t>Remarques : sont comptabilisées les formations du secteur public comme du secteur privé.</t>
  </si>
  <si>
    <t>Lecture : Parmi les 471 bacheliers qui poursuivent en langes étrangères appliquées, 95 quittent l’académie pour suivre cette licence (soit 20 %).</t>
  </si>
  <si>
    <t xml:space="preserve">Sources : SISE - Fichier national Post-bac - SIFA. </t>
  </si>
  <si>
    <t>Lecture : Parmi les 129 bacheliers qui poursuivent en DUT informatique, 51 quittent l’académie pour suivre cette formation (soit 40 %).</t>
  </si>
  <si>
    <t>Glossaire :</t>
  </si>
  <si>
    <t>BAC ES : baccalauréat économique et social</t>
  </si>
  <si>
    <t>BAC L : baccalauréat littéraire</t>
  </si>
  <si>
    <t>BAC S : baccalauréat scientifique</t>
  </si>
  <si>
    <t>BAC ST2S : baccalauréat technologique sciences et technologies de la santé et du social</t>
  </si>
  <si>
    <t>BAC STI2D : baccalauréat technologique sciences et technologies de l’industrie et du développement durable</t>
  </si>
  <si>
    <t>BAC STMG : baccalauréat technologique sciences et technologies du management et de la gestion</t>
  </si>
  <si>
    <t>BAC Pro : baccalauréat professionnel</t>
  </si>
  <si>
    <t>CPGE : Classes Préparatoires aux Grandes Ecoles</t>
  </si>
  <si>
    <t xml:space="preserve">IUT : Institut Universitaire de Technologie </t>
  </si>
  <si>
    <t>PACES : Première Année Commune aux Etudes de Santé</t>
  </si>
  <si>
    <t>STS : Section de Techniciens Supérieurs</t>
  </si>
  <si>
    <r>
      <t xml:space="preserve">Méthodologie </t>
    </r>
    <r>
      <rPr>
        <b/>
        <sz val="11"/>
        <color rgb="FFE95D0F"/>
        <rFont val="Arial Narrow"/>
        <family val="2"/>
      </rPr>
      <t xml:space="preserve">:  </t>
    </r>
    <r>
      <rPr>
        <sz val="11"/>
        <color rgb="FF000000"/>
        <rFont val="Arial Narrow"/>
        <family val="2"/>
      </rPr>
      <t xml:space="preserve">Cette note détaille les flux de nouveaux bacheliers de la session 2018 entre l’académie d’Orléans-Tours et les autres académies à la rentrée 2018. Elle concerne les bacheliers (généraux, technologiques et professionnels - hors agricoles) qui poursuivent leurs études dans un établissement de l’enseignement supérieur de l’Education nationale, de la santé, des arts et de la culture (y compris certaines écoles de commerce et de management ainsi que l’apprentissage). Les poursuites d’études dans l’enseignement supérieur couvertes sont les poursuites à l’université (licence et IUT), en STS, en CPGE, écoles de management…, poursuites en apprentissage dans l'académie, hors filières agricoles. </t>
    </r>
  </si>
  <si>
    <r>
      <t xml:space="preserve">Tableau 2 : </t>
    </r>
    <r>
      <rPr>
        <b/>
        <sz val="11"/>
        <color rgb="FF000000"/>
        <rFont val="Arial Narrow"/>
        <family val="2"/>
      </rPr>
      <t>Filières choisies par les nouveaux bacheliers 2018 sortant de l’académie en fonction de leur origine scolaire.</t>
    </r>
  </si>
  <si>
    <r>
      <t xml:space="preserve">Tableau 1 : </t>
    </r>
    <r>
      <rPr>
        <b/>
        <sz val="11"/>
        <color rgb="FF000000"/>
        <rFont val="Arial Narrow"/>
        <family val="2"/>
      </rPr>
      <t>Proportion des nouveaux bacheliers en poursuite d’études dans les principales filières de l’enseignement supérieur en 2018, entrant ou sortant de l’académie.</t>
    </r>
  </si>
  <si>
    <r>
      <t xml:space="preserve">Tableau 3 : </t>
    </r>
    <r>
      <rPr>
        <b/>
        <sz val="11"/>
        <color rgb="FF000000"/>
        <rFont val="Arial Narrow"/>
        <family val="2"/>
      </rPr>
      <t>Filières choisies par les nouveaux bacheliers 2018 entrant dans l’académie en fonction de leur origine scolaire.</t>
    </r>
  </si>
  <si>
    <r>
      <t xml:space="preserve">Graphique 1 : </t>
    </r>
    <r>
      <rPr>
        <b/>
        <sz val="11"/>
        <color rgb="FF000000"/>
        <rFont val="Arial Narrow"/>
        <family val="2"/>
      </rPr>
      <t>Répartition des filles parmi les nouveaux bacheliers qui sortent de l’académie pour étudier en 2018.</t>
    </r>
  </si>
  <si>
    <t>Remarque : les "autres formations" (écoles de management, de commerce, d'ingénieurs non rattachées à une université…) ne sont pas comptabilisées dans les résultats présentés dans le graphique ci-dessus.</t>
  </si>
  <si>
    <r>
      <t xml:space="preserve">Graphique 2 : </t>
    </r>
    <r>
      <rPr>
        <b/>
        <sz val="11"/>
        <color rgb="FF000000"/>
        <rFont val="Arial Narrow"/>
        <family val="2"/>
      </rPr>
      <t>Répartition des filles parmi les nouveau bacheliers entrants dans l’académie pour poursuivre dans le supérieur en 2018.</t>
    </r>
  </si>
  <si>
    <t>Remarque : les "autres formations"  (écoles de management, de commerce, d'ingénieurs non rattachées à une université…) ne sont pas comptabilisées dans les résultats présentés dans le graphique ci-dessus.</t>
  </si>
  <si>
    <r>
      <t xml:space="preserve">Tableau 4 : </t>
    </r>
    <r>
      <rPr>
        <b/>
        <sz val="11"/>
        <color rgb="FF000000"/>
        <rFont val="Arial Narrow"/>
        <family val="2"/>
      </rPr>
      <t>Les cinq premières académies les plus représentées parmi les nouveaux bacheliers entrant dans la régions en 2018.</t>
    </r>
  </si>
  <si>
    <t>Remarque : les "autres formations" (écoles de management, de commerce, d'ingénieurs non rattachées à une université…) ne sont pas comptabilisées dans les résultats présentés dans le tableau ci-dessus.</t>
  </si>
  <si>
    <r>
      <t xml:space="preserve">Tableau 5 : </t>
    </r>
    <r>
      <rPr>
        <b/>
        <sz val="11"/>
        <color rgb="FF000000"/>
        <rFont val="Arial Narrow"/>
        <family val="2"/>
      </rPr>
      <t>Les cinq premières académies les plus attractives pour les nouveaux bacheliers de la régions en 2018.</t>
    </r>
  </si>
  <si>
    <r>
      <t xml:space="preserve">Tableau 6 : </t>
    </r>
    <r>
      <rPr>
        <b/>
        <sz val="11"/>
        <color rgb="FF000000"/>
        <rFont val="Arial Narrow"/>
        <family val="2"/>
      </rPr>
      <t>Taux d’occupation des BTS et CPGE dans l’académie d’Orléans-Tours à la rentrée 2018.</t>
    </r>
  </si>
  <si>
    <r>
      <t xml:space="preserve">Graphique 3 : </t>
    </r>
    <r>
      <rPr>
        <b/>
        <sz val="11"/>
        <color rgb="FF000000"/>
        <rFont val="Arial Narrow"/>
        <family val="2"/>
      </rPr>
      <t>Répartition des sorties des néo bacheliers 2018 de l’académie au sein des 20 licences les plus attractives pour les bacheliers d’Orléans-Tours en 2018.</t>
    </r>
  </si>
  <si>
    <r>
      <t xml:space="preserve">Graphique 4 : </t>
    </r>
    <r>
      <rPr>
        <b/>
        <sz val="11"/>
        <color rgb="FF000000"/>
        <rFont val="Arial Narrow"/>
        <family val="2"/>
      </rPr>
      <t>Répartition des sorties des néo bacheliers 2018 de l’académie au sein des 10 DUT les plus attractifs pour les bacheliers d’Orléans-Tours en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</si>
</sst>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color theme="1"/>
      <name val="Calibri"/>
      <family val="2"/>
      <scheme val="minor"/>
    </font>
    <font>
      <sz val="10"/>
      <color rgb="FF000000"/>
      <name val="Times New Roman"/>
      <family val="1"/>
    </font>
    <font>
      <sz val="9"/>
      <color rgb="FF000000"/>
      <name val="Arial Narrow"/>
      <family val="2"/>
    </font>
    <font>
      <b/>
      <sz val="11"/>
      <color theme="1"/>
      <name val="Arial Narrow"/>
      <family val="2"/>
    </font>
    <font>
      <sz val="11"/>
      <name val="Arial Narrow"/>
      <family val="2"/>
    </font>
    <font>
      <b/>
      <sz val="11"/>
      <name val="Arial Narrow"/>
      <family val="2"/>
    </font>
    <font>
      <sz val="11"/>
      <color theme="1"/>
      <name val="Arial Narrow"/>
      <family val="2"/>
    </font>
    <font>
      <i/>
      <sz val="10"/>
      <color rgb="FF000000"/>
      <name val="Calibri"/>
      <family val="2"/>
      <scheme val="minor"/>
    </font>
    <font>
      <b/>
      <u/>
      <sz val="11"/>
      <color rgb="FFE95D0F"/>
      <name val="Arial Narrow"/>
      <family val="2"/>
    </font>
    <font>
      <b/>
      <sz val="11"/>
      <color rgb="FFE95D0F"/>
      <name val="Arial Narrow"/>
      <family val="2"/>
    </font>
    <font>
      <sz val="11"/>
      <color rgb="FF000000"/>
      <name val="Arial Narrow"/>
      <family val="2"/>
    </font>
    <font>
      <sz val="11"/>
      <color rgb="FF000000"/>
      <name val="Times New Roman"/>
      <family val="1"/>
    </font>
    <font>
      <b/>
      <sz val="11"/>
      <color rgb="FF000000"/>
      <name val="Arial Narrow"/>
      <family val="2"/>
    </font>
  </fonts>
  <fills count="3">
    <fill>
      <patternFill patternType="none"/>
    </fill>
    <fill>
      <patternFill patternType="gray125"/>
    </fill>
    <fill>
      <patternFill patternType="solid">
        <fgColor rgb="FFE95D0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3" fontId="5" fillId="0" borderId="1" xfId="0" applyNumberFormat="1" applyFont="1" applyBorder="1" applyAlignment="1">
      <alignment horizontal="center"/>
    </xf>
    <xf numFmtId="164" fontId="5" fillId="0" borderId="1" xfId="1" applyNumberFormat="1" applyFont="1" applyBorder="1" applyAlignment="1">
      <alignment horizontal="center"/>
    </xf>
    <xf numFmtId="3" fontId="6" fillId="0" borderId="1" xfId="0" applyNumberFormat="1" applyFont="1" applyBorder="1" applyAlignment="1">
      <alignment horizontal="center"/>
    </xf>
    <xf numFmtId="164" fontId="6" fillId="0" borderId="1" xfId="1" applyNumberFormat="1" applyFont="1" applyBorder="1" applyAlignment="1">
      <alignment horizontal="center"/>
    </xf>
    <xf numFmtId="0" fontId="3" fillId="0" borderId="0" xfId="0" applyFont="1" applyAlignment="1">
      <alignment horizontal="left" vertical="center"/>
    </xf>
    <xf numFmtId="0" fontId="4" fillId="2" borderId="1" xfId="0" applyFont="1" applyFill="1" applyBorder="1"/>
    <xf numFmtId="3" fontId="7" fillId="0" borderId="1" xfId="0" applyNumberFormat="1" applyFont="1" applyBorder="1"/>
    <xf numFmtId="3" fontId="4" fillId="0" borderId="1" xfId="0" applyNumberFormat="1" applyFont="1" applyBorder="1"/>
    <xf numFmtId="0" fontId="8" fillId="0" borderId="0" xfId="0" applyFont="1"/>
    <xf numFmtId="0" fontId="7" fillId="0" borderId="0" xfId="0" applyFont="1" applyBorder="1"/>
    <xf numFmtId="0" fontId="4" fillId="0" borderId="0" xfId="0" applyFont="1" applyBorder="1"/>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xf numFmtId="0" fontId="7" fillId="0" borderId="8" xfId="0" applyFont="1" applyBorder="1"/>
    <xf numFmtId="164" fontId="7" fillId="0" borderId="9" xfId="1" applyNumberFormat="1" applyFont="1" applyBorder="1"/>
    <xf numFmtId="0" fontId="4" fillId="2" borderId="10" xfId="0" applyFont="1" applyFill="1" applyBorder="1"/>
    <xf numFmtId="0" fontId="7" fillId="0" borderId="11" xfId="0" applyFont="1" applyBorder="1"/>
    <xf numFmtId="164" fontId="7" fillId="0" borderId="12" xfId="1" applyNumberFormat="1" applyFont="1" applyBorder="1"/>
    <xf numFmtId="0" fontId="4" fillId="2" borderId="13" xfId="0" applyFont="1" applyFill="1" applyBorder="1"/>
    <xf numFmtId="0" fontId="7" fillId="0" borderId="6" xfId="0" applyFont="1" applyBorder="1"/>
    <xf numFmtId="164" fontId="7" fillId="0" borderId="5" xfId="1" applyNumberFormat="1" applyFont="1" applyBorder="1"/>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xf numFmtId="0" fontId="7" fillId="0" borderId="17" xfId="0" applyFont="1" applyBorder="1"/>
    <xf numFmtId="9" fontId="7" fillId="0" borderId="9" xfId="1" applyFont="1" applyBorder="1"/>
    <xf numFmtId="0" fontId="7" fillId="0" borderId="1" xfId="0" applyFont="1" applyBorder="1"/>
    <xf numFmtId="9" fontId="7" fillId="0" borderId="12" xfId="1" applyFont="1" applyBorder="1"/>
    <xf numFmtId="9" fontId="7" fillId="0" borderId="18" xfId="1" applyFont="1" applyBorder="1"/>
    <xf numFmtId="0" fontId="7" fillId="0" borderId="11" xfId="0" quotePrefix="1" applyFont="1" applyBorder="1" applyAlignment="1">
      <alignment horizontal="right"/>
    </xf>
    <xf numFmtId="0" fontId="7" fillId="0" borderId="19" xfId="0" quotePrefix="1" applyFont="1" applyBorder="1" applyAlignment="1">
      <alignment horizontal="right"/>
    </xf>
    <xf numFmtId="0" fontId="7" fillId="0" borderId="12" xfId="0" quotePrefix="1" applyFont="1" applyBorder="1" applyAlignment="1">
      <alignment horizontal="right"/>
    </xf>
    <xf numFmtId="0" fontId="7" fillId="0" borderId="15" xfId="0" applyFont="1" applyBorder="1"/>
    <xf numFmtId="9" fontId="7" fillId="0" borderId="5" xfId="1" applyFont="1" applyBorder="1"/>
    <xf numFmtId="0" fontId="11" fillId="0" borderId="0" xfId="0" applyFont="1" applyAlignment="1">
      <alignment horizontal="left" vertical="center"/>
    </xf>
    <xf numFmtId="0" fontId="0" fillId="0" borderId="0" xfId="0" applyFont="1"/>
    <xf numFmtId="0" fontId="9" fillId="0" borderId="0" xfId="0" applyFont="1" applyAlignment="1">
      <alignment horizontal="left" vertical="center"/>
    </xf>
    <xf numFmtId="0" fontId="12" fillId="0" borderId="0" xfId="0" applyFont="1" applyAlignment="1">
      <alignment horizontal="lef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209550</xdr:colOff>
      <xdr:row>2</xdr:row>
      <xdr:rowOff>38100</xdr:rowOff>
    </xdr:from>
    <xdr:to>
      <xdr:col>5</xdr:col>
      <xdr:colOff>752475</xdr:colOff>
      <xdr:row>17</xdr:row>
      <xdr:rowOff>66675</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419100"/>
          <a:ext cx="4352925" cy="2886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0</xdr:rowOff>
    </xdr:from>
    <xdr:to>
      <xdr:col>5</xdr:col>
      <xdr:colOff>723900</xdr:colOff>
      <xdr:row>15</xdr:row>
      <xdr:rowOff>133350</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381000"/>
          <a:ext cx="4352925" cy="2609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276222</xdr:colOff>
      <xdr:row>1</xdr:row>
      <xdr:rowOff>190495</xdr:rowOff>
    </xdr:from>
    <xdr:to>
      <xdr:col>8</xdr:col>
      <xdr:colOff>637532</xdr:colOff>
      <xdr:row>22</xdr:row>
      <xdr:rowOff>68057</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2" y="380995"/>
          <a:ext cx="6457310" cy="387806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209547</xdr:colOff>
      <xdr:row>2</xdr:row>
      <xdr:rowOff>9523</xdr:rowOff>
    </xdr:from>
    <xdr:to>
      <xdr:col>8</xdr:col>
      <xdr:colOff>20571</xdr:colOff>
      <xdr:row>20</xdr:row>
      <xdr:rowOff>127252</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7" y="390523"/>
          <a:ext cx="5907024" cy="35467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heetViews>
  <sheetFormatPr baseColWidth="10" defaultRowHeight="15" x14ac:dyDescent="0.25"/>
  <cols>
    <col min="1" max="1" width="15" customWidth="1"/>
    <col min="2" max="2" width="13.7109375" customWidth="1"/>
    <col min="3" max="3" width="13" customWidth="1"/>
    <col min="4" max="4" width="12.5703125" customWidth="1"/>
    <col min="5" max="5" width="13" customWidth="1"/>
    <col min="6" max="6" width="13.5703125" customWidth="1"/>
    <col min="7" max="7" width="13.140625" customWidth="1"/>
    <col min="8" max="8" width="15.42578125" customWidth="1"/>
  </cols>
  <sheetData>
    <row r="1" spans="1:8" ht="16.5" x14ac:dyDescent="0.25">
      <c r="A1" s="53" t="s">
        <v>76</v>
      </c>
    </row>
    <row r="2" spans="1:8" x14ac:dyDescent="0.25">
      <c r="A2" s="1"/>
    </row>
    <row r="3" spans="1:8" ht="90.75" customHeight="1" x14ac:dyDescent="0.25">
      <c r="A3" s="2" t="s">
        <v>0</v>
      </c>
      <c r="B3" s="3" t="s">
        <v>1</v>
      </c>
      <c r="C3" s="3" t="s">
        <v>2</v>
      </c>
      <c r="D3" s="3" t="s">
        <v>3</v>
      </c>
      <c r="E3" s="3" t="s">
        <v>4</v>
      </c>
      <c r="F3" s="3" t="s">
        <v>5</v>
      </c>
      <c r="G3" s="3" t="s">
        <v>6</v>
      </c>
      <c r="H3" s="3" t="s">
        <v>7</v>
      </c>
    </row>
    <row r="4" spans="1:8" ht="40.5" customHeight="1" x14ac:dyDescent="0.3">
      <c r="A4" s="2" t="s">
        <v>8</v>
      </c>
      <c r="B4" s="4">
        <f>C4+E4</f>
        <v>6787</v>
      </c>
      <c r="C4" s="4">
        <v>5161</v>
      </c>
      <c r="D4" s="5">
        <f>C4/B4</f>
        <v>0.76042434065124498</v>
      </c>
      <c r="E4" s="4">
        <v>1626</v>
      </c>
      <c r="F4" s="5">
        <f>E4/B4</f>
        <v>0.23957565934875497</v>
      </c>
      <c r="G4" s="4">
        <v>1003</v>
      </c>
      <c r="H4" s="5">
        <f>G4/(G4+C4)</f>
        <v>0.16271901362751459</v>
      </c>
    </row>
    <row r="5" spans="1:8" ht="16.5" x14ac:dyDescent="0.3">
      <c r="A5" s="2" t="s">
        <v>9</v>
      </c>
      <c r="B5" s="4">
        <f t="shared" ref="B5:B9" si="0">C5+E5</f>
        <v>1201</v>
      </c>
      <c r="C5" s="4">
        <v>1006</v>
      </c>
      <c r="D5" s="5">
        <f t="shared" ref="D5:D10" si="1">C5/B5</f>
        <v>0.83763530391340546</v>
      </c>
      <c r="E5" s="4">
        <v>195</v>
      </c>
      <c r="F5" s="5">
        <f t="shared" ref="F5:F10" si="2">E5/B5</f>
        <v>0.16236469608659451</v>
      </c>
      <c r="G5" s="4">
        <v>75</v>
      </c>
      <c r="H5" s="5">
        <f t="shared" ref="H5:H10" si="3">G5/(G5+C5)</f>
        <v>6.9380203515263639E-2</v>
      </c>
    </row>
    <row r="6" spans="1:8" ht="16.5" x14ac:dyDescent="0.3">
      <c r="A6" s="2" t="s">
        <v>10</v>
      </c>
      <c r="B6" s="4">
        <f t="shared" si="0"/>
        <v>2050</v>
      </c>
      <c r="C6" s="4">
        <v>1406</v>
      </c>
      <c r="D6" s="5">
        <f t="shared" si="1"/>
        <v>0.68585365853658542</v>
      </c>
      <c r="E6" s="4">
        <v>644</v>
      </c>
      <c r="F6" s="5">
        <f t="shared" si="2"/>
        <v>0.31414634146341464</v>
      </c>
      <c r="G6" s="4">
        <v>490</v>
      </c>
      <c r="H6" s="5">
        <f t="shared" si="3"/>
        <v>0.25843881856540085</v>
      </c>
    </row>
    <row r="7" spans="1:8" ht="16.5" x14ac:dyDescent="0.3">
      <c r="A7" s="2" t="s">
        <v>11</v>
      </c>
      <c r="B7" s="4">
        <f t="shared" si="0"/>
        <v>1378</v>
      </c>
      <c r="C7" s="4">
        <v>824</v>
      </c>
      <c r="D7" s="5">
        <f t="shared" si="1"/>
        <v>0.59796806966618288</v>
      </c>
      <c r="E7" s="4">
        <v>554</v>
      </c>
      <c r="F7" s="5">
        <f t="shared" si="2"/>
        <v>0.40203193033381712</v>
      </c>
      <c r="G7" s="4">
        <v>306</v>
      </c>
      <c r="H7" s="5">
        <f t="shared" si="3"/>
        <v>0.27079646017699116</v>
      </c>
    </row>
    <row r="8" spans="1:8" ht="16.5" x14ac:dyDescent="0.3">
      <c r="A8" s="2" t="s">
        <v>12</v>
      </c>
      <c r="B8" s="4">
        <f t="shared" si="0"/>
        <v>5426</v>
      </c>
      <c r="C8" s="4">
        <v>4307</v>
      </c>
      <c r="D8" s="5">
        <f t="shared" si="1"/>
        <v>0.79377073350534466</v>
      </c>
      <c r="E8" s="4">
        <v>1119</v>
      </c>
      <c r="F8" s="5">
        <f t="shared" si="2"/>
        <v>0.20622926649465537</v>
      </c>
      <c r="G8" s="4">
        <v>657</v>
      </c>
      <c r="H8" s="5">
        <f t="shared" si="3"/>
        <v>0.13235294117647059</v>
      </c>
    </row>
    <row r="9" spans="1:8" ht="33" x14ac:dyDescent="0.3">
      <c r="A9" s="2" t="s">
        <v>13</v>
      </c>
      <c r="B9" s="4">
        <f t="shared" si="0"/>
        <v>1300</v>
      </c>
      <c r="C9" s="4">
        <v>330</v>
      </c>
      <c r="D9" s="5">
        <f t="shared" si="1"/>
        <v>0.25384615384615383</v>
      </c>
      <c r="E9" s="4">
        <v>970</v>
      </c>
      <c r="F9" s="5">
        <f t="shared" si="2"/>
        <v>0.74615384615384617</v>
      </c>
      <c r="G9" s="4">
        <v>261</v>
      </c>
      <c r="H9" s="5">
        <f t="shared" si="3"/>
        <v>0.44162436548223349</v>
      </c>
    </row>
    <row r="10" spans="1:8" ht="16.5" x14ac:dyDescent="0.3">
      <c r="A10" s="2" t="s">
        <v>14</v>
      </c>
      <c r="B10" s="6">
        <f>SUM(B4:B9)</f>
        <v>18142</v>
      </c>
      <c r="C10" s="6">
        <f>SUM(C4:C9)</f>
        <v>13034</v>
      </c>
      <c r="D10" s="7">
        <f t="shared" si="1"/>
        <v>0.71844339102634769</v>
      </c>
      <c r="E10" s="6">
        <f>SUM(E4:E9)</f>
        <v>5108</v>
      </c>
      <c r="F10" s="7">
        <f t="shared" si="2"/>
        <v>0.28155660897365231</v>
      </c>
      <c r="G10" s="6">
        <f>SUM(G4:G9)</f>
        <v>2792</v>
      </c>
      <c r="H10" s="7">
        <f t="shared" si="3"/>
        <v>0.17641855175028434</v>
      </c>
    </row>
    <row r="12" spans="1:8" x14ac:dyDescent="0.25">
      <c r="A12" s="8" t="s">
        <v>15</v>
      </c>
    </row>
    <row r="13" spans="1:8" x14ac:dyDescent="0.25">
      <c r="A13" s="8" t="s">
        <v>16</v>
      </c>
    </row>
    <row r="14" spans="1:8" x14ac:dyDescent="0.25">
      <c r="A14" s="1"/>
    </row>
    <row r="15" spans="1:8" x14ac:dyDescent="0.25">
      <c r="A15" s="12" t="s">
        <v>42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K15" sqref="K15"/>
    </sheetView>
  </sheetViews>
  <sheetFormatPr baseColWidth="10" defaultRowHeight="15" x14ac:dyDescent="0.25"/>
  <sheetData>
    <row r="1" spans="1:1" ht="16.5" x14ac:dyDescent="0.25">
      <c r="A1" s="53" t="s">
        <v>87</v>
      </c>
    </row>
    <row r="2" spans="1:1" x14ac:dyDescent="0.25">
      <c r="A2" s="1"/>
    </row>
    <row r="23" spans="1:1" x14ac:dyDescent="0.25">
      <c r="A23" s="8" t="s">
        <v>61</v>
      </c>
    </row>
    <row r="24" spans="1:1" x14ac:dyDescent="0.25">
      <c r="A24" s="8" t="s">
        <v>60</v>
      </c>
    </row>
    <row r="25" spans="1:1" x14ac:dyDescent="0.25">
      <c r="A25" s="8"/>
    </row>
    <row r="26" spans="1:1" x14ac:dyDescent="0.25">
      <c r="A26" s="12" t="s">
        <v>42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F4" sqref="F4"/>
    </sheetView>
  </sheetViews>
  <sheetFormatPr baseColWidth="10" defaultRowHeight="15" x14ac:dyDescent="0.25"/>
  <cols>
    <col min="1" max="1" width="11.5703125" customWidth="1"/>
    <col min="7" max="7" width="16.28515625" customWidth="1"/>
  </cols>
  <sheetData>
    <row r="1" spans="1:12" ht="111.75" customHeight="1" x14ac:dyDescent="0.25">
      <c r="A1" s="52" t="s">
        <v>74</v>
      </c>
      <c r="B1" s="52"/>
      <c r="C1" s="52"/>
      <c r="D1" s="52"/>
      <c r="E1" s="52"/>
      <c r="F1" s="52"/>
      <c r="G1" s="52"/>
      <c r="H1" s="52"/>
      <c r="I1" s="52"/>
      <c r="J1" s="52"/>
      <c r="K1" s="52"/>
      <c r="L1" s="52"/>
    </row>
    <row r="2" spans="1:12" ht="21" customHeight="1" x14ac:dyDescent="0.25">
      <c r="A2" s="41"/>
      <c r="B2" s="42"/>
      <c r="C2" s="42"/>
      <c r="D2" s="42"/>
      <c r="E2" s="42"/>
      <c r="F2" s="42"/>
      <c r="G2" s="42"/>
      <c r="H2" s="42"/>
      <c r="I2" s="42"/>
      <c r="J2" s="42"/>
      <c r="K2" s="42"/>
      <c r="L2" s="42"/>
    </row>
    <row r="3" spans="1:12" ht="16.5" x14ac:dyDescent="0.25">
      <c r="A3" s="43"/>
      <c r="B3" s="42"/>
      <c r="C3" s="42"/>
      <c r="D3" s="42"/>
      <c r="E3" s="42"/>
      <c r="F3" s="42"/>
      <c r="G3" s="42"/>
      <c r="H3" s="42"/>
      <c r="I3" s="42"/>
      <c r="J3" s="42"/>
      <c r="K3" s="42"/>
      <c r="L3" s="42"/>
    </row>
    <row r="4" spans="1:12" ht="16.5" x14ac:dyDescent="0.25">
      <c r="A4" s="43" t="s">
        <v>62</v>
      </c>
      <c r="B4" s="42"/>
      <c r="C4" s="42"/>
      <c r="D4" s="42"/>
      <c r="E4" s="42"/>
      <c r="F4" s="42"/>
      <c r="G4" s="42"/>
      <c r="H4" s="42"/>
      <c r="I4" s="42"/>
      <c r="J4" s="42"/>
      <c r="K4" s="42"/>
      <c r="L4" s="42"/>
    </row>
    <row r="5" spans="1:12" ht="16.5" x14ac:dyDescent="0.25">
      <c r="A5" s="41" t="s">
        <v>63</v>
      </c>
      <c r="B5" s="42"/>
      <c r="C5" s="42"/>
      <c r="D5" s="42"/>
      <c r="E5" s="42"/>
      <c r="F5" s="42"/>
      <c r="G5" s="42"/>
      <c r="H5" s="42"/>
      <c r="I5" s="42"/>
      <c r="J5" s="42"/>
      <c r="K5" s="42"/>
      <c r="L5" s="42"/>
    </row>
    <row r="6" spans="1:12" ht="16.5" x14ac:dyDescent="0.25">
      <c r="A6" s="41" t="s">
        <v>64</v>
      </c>
      <c r="B6" s="42"/>
      <c r="C6" s="42"/>
      <c r="D6" s="42"/>
      <c r="E6" s="42"/>
      <c r="F6" s="42"/>
      <c r="G6" s="42"/>
      <c r="H6" s="42"/>
      <c r="I6" s="42"/>
      <c r="J6" s="42"/>
      <c r="K6" s="42"/>
      <c r="L6" s="42"/>
    </row>
    <row r="7" spans="1:12" ht="16.5" x14ac:dyDescent="0.25">
      <c r="A7" s="41" t="s">
        <v>65</v>
      </c>
      <c r="B7" s="42"/>
      <c r="C7" s="42"/>
      <c r="D7" s="42"/>
      <c r="E7" s="42"/>
      <c r="F7" s="42"/>
      <c r="G7" s="42"/>
      <c r="H7" s="42"/>
      <c r="I7" s="42"/>
      <c r="J7" s="42"/>
      <c r="K7" s="42"/>
      <c r="L7" s="42"/>
    </row>
    <row r="8" spans="1:12" ht="16.5" x14ac:dyDescent="0.25">
      <c r="A8" s="41" t="s">
        <v>66</v>
      </c>
      <c r="B8" s="42"/>
      <c r="C8" s="42"/>
      <c r="D8" s="42"/>
      <c r="E8" s="42"/>
      <c r="F8" s="42"/>
      <c r="G8" s="42"/>
      <c r="H8" s="42"/>
      <c r="I8" s="42"/>
      <c r="J8" s="42"/>
      <c r="K8" s="42"/>
      <c r="L8" s="42"/>
    </row>
    <row r="9" spans="1:12" ht="16.5" x14ac:dyDescent="0.25">
      <c r="A9" s="41" t="s">
        <v>67</v>
      </c>
      <c r="B9" s="42"/>
      <c r="C9" s="42"/>
      <c r="D9" s="42"/>
      <c r="E9" s="42"/>
      <c r="F9" s="42"/>
      <c r="G9" s="42"/>
      <c r="H9" s="42"/>
      <c r="I9" s="42"/>
      <c r="J9" s="42"/>
      <c r="K9" s="42"/>
      <c r="L9" s="42"/>
    </row>
    <row r="10" spans="1:12" ht="16.5" x14ac:dyDescent="0.25">
      <c r="A10" s="41" t="s">
        <v>68</v>
      </c>
      <c r="B10" s="42"/>
      <c r="C10" s="42"/>
      <c r="D10" s="42"/>
      <c r="E10" s="42"/>
      <c r="F10" s="42"/>
      <c r="G10" s="42"/>
      <c r="H10" s="42"/>
      <c r="I10" s="42"/>
      <c r="J10" s="42"/>
      <c r="K10" s="42"/>
      <c r="L10" s="42"/>
    </row>
    <row r="11" spans="1:12" ht="16.5" x14ac:dyDescent="0.25">
      <c r="A11" s="41" t="s">
        <v>69</v>
      </c>
      <c r="B11" s="42"/>
      <c r="C11" s="42"/>
      <c r="D11" s="42"/>
      <c r="E11" s="42"/>
      <c r="F11" s="42"/>
      <c r="G11" s="42"/>
      <c r="H11" s="42"/>
      <c r="I11" s="42"/>
      <c r="J11" s="42"/>
      <c r="K11" s="42"/>
      <c r="L11" s="42"/>
    </row>
    <row r="12" spans="1:12" ht="16.5" x14ac:dyDescent="0.25">
      <c r="A12" s="41" t="s">
        <v>70</v>
      </c>
      <c r="B12" s="42"/>
      <c r="C12" s="42"/>
      <c r="D12" s="42"/>
      <c r="E12" s="42"/>
      <c r="F12" s="42"/>
      <c r="G12" s="42"/>
      <c r="H12" s="42"/>
      <c r="I12" s="42"/>
      <c r="J12" s="42"/>
      <c r="K12" s="42"/>
      <c r="L12" s="42"/>
    </row>
    <row r="13" spans="1:12" ht="16.5" x14ac:dyDescent="0.25">
      <c r="A13" s="41" t="s">
        <v>71</v>
      </c>
      <c r="B13" s="42"/>
      <c r="C13" s="42"/>
      <c r="D13" s="42"/>
      <c r="E13" s="42"/>
      <c r="F13" s="42"/>
      <c r="G13" s="42"/>
      <c r="H13" s="42"/>
      <c r="I13" s="42"/>
      <c r="J13" s="42"/>
      <c r="K13" s="42"/>
      <c r="L13" s="42"/>
    </row>
    <row r="14" spans="1:12" ht="16.5" x14ac:dyDescent="0.25">
      <c r="A14" s="41" t="s">
        <v>72</v>
      </c>
      <c r="B14" s="42"/>
      <c r="C14" s="42"/>
      <c r="D14" s="42"/>
      <c r="E14" s="42"/>
      <c r="F14" s="42"/>
      <c r="G14" s="42"/>
      <c r="H14" s="42"/>
      <c r="I14" s="42"/>
      <c r="J14" s="42"/>
      <c r="K14" s="42"/>
      <c r="L14" s="42"/>
    </row>
    <row r="15" spans="1:12" ht="16.5" x14ac:dyDescent="0.25">
      <c r="A15" s="41" t="s">
        <v>73</v>
      </c>
      <c r="B15" s="42"/>
      <c r="C15" s="42"/>
      <c r="D15" s="42"/>
      <c r="E15" s="42"/>
      <c r="F15" s="42"/>
      <c r="G15" s="42"/>
      <c r="H15" s="42"/>
      <c r="I15" s="42"/>
      <c r="J15" s="42"/>
      <c r="K15" s="42"/>
      <c r="L15" s="42"/>
    </row>
    <row r="16" spans="1:12" x14ac:dyDescent="0.25">
      <c r="A16" s="44"/>
      <c r="B16" s="42"/>
      <c r="C16" s="42"/>
      <c r="D16" s="42"/>
      <c r="E16" s="42"/>
      <c r="F16" s="42"/>
      <c r="G16" s="42"/>
      <c r="H16" s="42"/>
      <c r="I16" s="42"/>
      <c r="J16" s="42"/>
      <c r="K16" s="42"/>
      <c r="L16" s="42"/>
    </row>
    <row r="17" spans="1:12" x14ac:dyDescent="0.25">
      <c r="A17" s="44"/>
      <c r="B17" s="42"/>
      <c r="C17" s="42"/>
      <c r="D17" s="42"/>
      <c r="E17" s="42"/>
      <c r="F17" s="42"/>
      <c r="G17" s="42"/>
      <c r="H17" s="42"/>
      <c r="I17" s="42"/>
      <c r="J17" s="42"/>
      <c r="K17" s="42"/>
      <c r="L17" s="42"/>
    </row>
    <row r="18" spans="1:12" x14ac:dyDescent="0.25">
      <c r="A18" s="42"/>
      <c r="B18" s="42"/>
      <c r="C18" s="42"/>
      <c r="D18" s="42"/>
      <c r="E18" s="42"/>
      <c r="F18" s="42"/>
      <c r="G18" s="42"/>
      <c r="H18" s="42"/>
      <c r="I18" s="42"/>
      <c r="J18" s="42"/>
      <c r="K18" s="42"/>
      <c r="L18" s="42"/>
    </row>
    <row r="19" spans="1:12" x14ac:dyDescent="0.25">
      <c r="A19" s="42"/>
      <c r="B19" s="42"/>
      <c r="C19" s="42"/>
      <c r="D19" s="42"/>
      <c r="E19" s="42"/>
      <c r="F19" s="42"/>
      <c r="G19" s="42"/>
      <c r="H19" s="42"/>
      <c r="I19" s="42"/>
      <c r="J19" s="42"/>
      <c r="K19" s="42"/>
      <c r="L19" s="42"/>
    </row>
    <row r="20" spans="1:12" x14ac:dyDescent="0.25">
      <c r="A20" s="42"/>
      <c r="B20" s="42"/>
      <c r="C20" s="42"/>
      <c r="D20" s="42"/>
      <c r="E20" s="42"/>
      <c r="F20" s="42"/>
      <c r="G20" s="42"/>
      <c r="H20" s="42"/>
      <c r="I20" s="42"/>
      <c r="J20" s="42"/>
      <c r="K20" s="42"/>
      <c r="L20" s="42"/>
    </row>
    <row r="21" spans="1:12" x14ac:dyDescent="0.25">
      <c r="A21" s="42"/>
      <c r="B21" s="42"/>
      <c r="C21" s="42"/>
      <c r="D21" s="42"/>
      <c r="E21" s="42"/>
      <c r="F21" s="42"/>
      <c r="G21" s="42"/>
      <c r="H21" s="42"/>
      <c r="I21" s="42"/>
      <c r="J21" s="42"/>
      <c r="K21" s="42"/>
      <c r="L21" s="42"/>
    </row>
    <row r="22" spans="1:12" x14ac:dyDescent="0.25">
      <c r="A22" s="42"/>
      <c r="B22" s="42"/>
      <c r="C22" s="42"/>
      <c r="D22" s="42"/>
      <c r="E22" s="42"/>
      <c r="F22" s="42"/>
      <c r="G22" s="42"/>
      <c r="H22" s="42"/>
      <c r="I22" s="42"/>
      <c r="J22" s="42"/>
      <c r="K22" s="42"/>
      <c r="L22" s="42"/>
    </row>
  </sheetData>
  <mergeCells count="1">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G7" sqref="G7"/>
    </sheetView>
  </sheetViews>
  <sheetFormatPr baseColWidth="10" defaultRowHeight="15" x14ac:dyDescent="0.25"/>
  <cols>
    <col min="1" max="1" width="19.140625" customWidth="1"/>
  </cols>
  <sheetData>
    <row r="1" spans="1:7" ht="16.5" x14ac:dyDescent="0.25">
      <c r="A1" s="53" t="s">
        <v>75</v>
      </c>
    </row>
    <row r="2" spans="1:7" x14ac:dyDescent="0.25">
      <c r="A2" s="1"/>
    </row>
    <row r="3" spans="1:7" ht="66" x14ac:dyDescent="0.25">
      <c r="A3" s="3" t="s">
        <v>19</v>
      </c>
      <c r="B3" s="3" t="s">
        <v>11</v>
      </c>
      <c r="C3" s="3" t="s">
        <v>12</v>
      </c>
      <c r="D3" s="3" t="s">
        <v>10</v>
      </c>
      <c r="E3" s="3" t="s">
        <v>20</v>
      </c>
      <c r="F3" s="3" t="s">
        <v>13</v>
      </c>
      <c r="G3" s="3" t="s">
        <v>21</v>
      </c>
    </row>
    <row r="4" spans="1:7" ht="16.5" x14ac:dyDescent="0.3">
      <c r="A4" s="9" t="s">
        <v>22</v>
      </c>
      <c r="B4" s="10">
        <v>508</v>
      </c>
      <c r="C4" s="10">
        <v>274</v>
      </c>
      <c r="D4" s="10">
        <v>427</v>
      </c>
      <c r="E4" s="10">
        <v>1599</v>
      </c>
      <c r="F4" s="10">
        <v>873</v>
      </c>
      <c r="G4" s="10">
        <v>3681</v>
      </c>
    </row>
    <row r="5" spans="1:7" ht="16.5" x14ac:dyDescent="0.3">
      <c r="A5" s="9" t="s">
        <v>23</v>
      </c>
      <c r="B5" s="10">
        <v>0</v>
      </c>
      <c r="C5" s="10">
        <v>388</v>
      </c>
      <c r="D5" s="10">
        <v>5</v>
      </c>
      <c r="E5" s="10">
        <v>58</v>
      </c>
      <c r="F5" s="10">
        <v>21</v>
      </c>
      <c r="G5" s="10">
        <v>472</v>
      </c>
    </row>
    <row r="6" spans="1:7" ht="16.5" x14ac:dyDescent="0.3">
      <c r="A6" s="9" t="s">
        <v>24</v>
      </c>
      <c r="B6" s="10">
        <v>22</v>
      </c>
      <c r="C6" s="10">
        <v>457</v>
      </c>
      <c r="D6" s="10">
        <v>212</v>
      </c>
      <c r="E6" s="10">
        <v>164</v>
      </c>
      <c r="F6" s="10">
        <v>100</v>
      </c>
      <c r="G6" s="10">
        <v>955</v>
      </c>
    </row>
    <row r="7" spans="1:7" ht="16.5" x14ac:dyDescent="0.3">
      <c r="A7" s="9" t="s">
        <v>21</v>
      </c>
      <c r="B7" s="11">
        <v>530</v>
      </c>
      <c r="C7" s="11">
        <v>1119</v>
      </c>
      <c r="D7" s="11">
        <v>644</v>
      </c>
      <c r="E7" s="11">
        <v>1821</v>
      </c>
      <c r="F7" s="11">
        <v>994</v>
      </c>
      <c r="G7" s="11">
        <v>5108</v>
      </c>
    </row>
    <row r="11" spans="1:7" x14ac:dyDescent="0.25">
      <c r="A11" s="8" t="s">
        <v>17</v>
      </c>
    </row>
    <row r="12" spans="1:7" x14ac:dyDescent="0.25">
      <c r="A12" s="8" t="s">
        <v>18</v>
      </c>
    </row>
    <row r="13" spans="1:7" x14ac:dyDescent="0.25">
      <c r="A13" s="1"/>
    </row>
    <row r="14" spans="1:7" x14ac:dyDescent="0.25">
      <c r="A14" s="1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RowHeight="15" x14ac:dyDescent="0.25"/>
  <cols>
    <col min="1" max="1" width="22.28515625" customWidth="1"/>
  </cols>
  <sheetData>
    <row r="1" spans="1:7" ht="16.5" x14ac:dyDescent="0.25">
      <c r="A1" s="53" t="s">
        <v>77</v>
      </c>
    </row>
    <row r="2" spans="1:7" x14ac:dyDescent="0.25">
      <c r="A2" s="1"/>
    </row>
    <row r="3" spans="1:7" ht="48" customHeight="1" x14ac:dyDescent="0.25">
      <c r="A3" s="3" t="s">
        <v>19</v>
      </c>
      <c r="B3" s="3" t="s">
        <v>11</v>
      </c>
      <c r="C3" s="3" t="s">
        <v>12</v>
      </c>
      <c r="D3" s="3" t="s">
        <v>10</v>
      </c>
      <c r="E3" s="3" t="s">
        <v>20</v>
      </c>
      <c r="F3" s="3" t="s">
        <v>13</v>
      </c>
      <c r="G3" s="3" t="s">
        <v>21</v>
      </c>
    </row>
    <row r="4" spans="1:7" ht="16.5" x14ac:dyDescent="0.3">
      <c r="A4" s="9" t="s">
        <v>22</v>
      </c>
      <c r="B4" s="10">
        <v>282</v>
      </c>
      <c r="C4" s="10">
        <v>166</v>
      </c>
      <c r="D4" s="10">
        <v>337</v>
      </c>
      <c r="E4" s="10">
        <v>924</v>
      </c>
      <c r="F4" s="10">
        <v>245</v>
      </c>
      <c r="G4" s="10">
        <v>1954</v>
      </c>
    </row>
    <row r="5" spans="1:7" ht="16.5" x14ac:dyDescent="0.3">
      <c r="A5" s="9" t="s">
        <v>23</v>
      </c>
      <c r="B5" s="10">
        <v>0</v>
      </c>
      <c r="C5" s="10">
        <v>245</v>
      </c>
      <c r="D5" s="10">
        <v>5</v>
      </c>
      <c r="E5" s="10">
        <v>33</v>
      </c>
      <c r="F5" s="10">
        <v>10</v>
      </c>
      <c r="G5" s="10">
        <v>293</v>
      </c>
    </row>
    <row r="6" spans="1:7" ht="16.5" x14ac:dyDescent="0.3">
      <c r="A6" s="9" t="s">
        <v>24</v>
      </c>
      <c r="B6" s="10">
        <v>6</v>
      </c>
      <c r="C6" s="10">
        <v>246</v>
      </c>
      <c r="D6" s="10">
        <v>148</v>
      </c>
      <c r="E6" s="10">
        <v>121</v>
      </c>
      <c r="F6" s="10">
        <v>24</v>
      </c>
      <c r="G6" s="10">
        <v>545</v>
      </c>
    </row>
    <row r="7" spans="1:7" ht="16.5" x14ac:dyDescent="0.3">
      <c r="A7" s="9" t="s">
        <v>21</v>
      </c>
      <c r="B7" s="11">
        <v>288</v>
      </c>
      <c r="C7" s="11">
        <v>657</v>
      </c>
      <c r="D7" s="11">
        <v>490</v>
      </c>
      <c r="E7" s="11">
        <v>1078</v>
      </c>
      <c r="F7" s="11">
        <v>279</v>
      </c>
      <c r="G7" s="11">
        <v>2792</v>
      </c>
    </row>
    <row r="11" spans="1:7" x14ac:dyDescent="0.25">
      <c r="A11" s="8" t="s">
        <v>25</v>
      </c>
    </row>
    <row r="12" spans="1:7" x14ac:dyDescent="0.25">
      <c r="A12" s="8" t="s">
        <v>18</v>
      </c>
    </row>
    <row r="13" spans="1:7" x14ac:dyDescent="0.25">
      <c r="A13" s="1"/>
    </row>
    <row r="14" spans="1:7" x14ac:dyDescent="0.25">
      <c r="A14" s="12"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21" sqref="A21"/>
    </sheetView>
  </sheetViews>
  <sheetFormatPr baseColWidth="10" defaultRowHeight="15" x14ac:dyDescent="0.25"/>
  <sheetData>
    <row r="1" spans="1:1" ht="16.5" x14ac:dyDescent="0.25">
      <c r="A1" s="53" t="s">
        <v>78</v>
      </c>
    </row>
    <row r="2" spans="1:1" x14ac:dyDescent="0.25">
      <c r="A2" s="1"/>
    </row>
    <row r="20" spans="1:1" x14ac:dyDescent="0.25">
      <c r="A20" s="8" t="s">
        <v>26</v>
      </c>
    </row>
    <row r="21" spans="1:1" x14ac:dyDescent="0.25">
      <c r="A21" s="8" t="s">
        <v>79</v>
      </c>
    </row>
    <row r="22" spans="1:1" x14ac:dyDescent="0.25">
      <c r="A22" s="8" t="s">
        <v>18</v>
      </c>
    </row>
    <row r="23" spans="1:1" x14ac:dyDescent="0.25">
      <c r="A23" s="1"/>
    </row>
    <row r="24" spans="1:1" x14ac:dyDescent="0.25">
      <c r="A24" s="12" t="s">
        <v>42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20" sqref="A20"/>
    </sheetView>
  </sheetViews>
  <sheetFormatPr baseColWidth="10" defaultRowHeight="15" x14ac:dyDescent="0.25"/>
  <sheetData>
    <row r="1" spans="1:1" ht="16.5" x14ac:dyDescent="0.25">
      <c r="A1" s="53" t="s">
        <v>80</v>
      </c>
    </row>
    <row r="2" spans="1:1" x14ac:dyDescent="0.25">
      <c r="A2" s="1"/>
    </row>
    <row r="19" spans="1:1" x14ac:dyDescent="0.25">
      <c r="A19" s="8" t="s">
        <v>27</v>
      </c>
    </row>
    <row r="20" spans="1:1" x14ac:dyDescent="0.25">
      <c r="A20" s="8" t="s">
        <v>81</v>
      </c>
    </row>
    <row r="21" spans="1:1" x14ac:dyDescent="0.25">
      <c r="A21" s="8" t="s">
        <v>18</v>
      </c>
    </row>
    <row r="22" spans="1:1" x14ac:dyDescent="0.25">
      <c r="A22" s="1"/>
    </row>
    <row r="23" spans="1:1" x14ac:dyDescent="0.25">
      <c r="A23" s="12" t="s">
        <v>42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A13" sqref="A13"/>
    </sheetView>
  </sheetViews>
  <sheetFormatPr baseColWidth="10" defaultRowHeight="15" x14ac:dyDescent="0.25"/>
  <sheetData>
    <row r="1" spans="1:11" ht="16.5" x14ac:dyDescent="0.25">
      <c r="A1" s="53" t="s">
        <v>82</v>
      </c>
    </row>
    <row r="2" spans="1:11" ht="15.75" thickBot="1" x14ac:dyDescent="0.3">
      <c r="A2" s="1"/>
    </row>
    <row r="3" spans="1:11" ht="16.5" x14ac:dyDescent="0.3">
      <c r="A3" s="13"/>
      <c r="B3" s="45" t="s">
        <v>28</v>
      </c>
      <c r="C3" s="46"/>
      <c r="D3" s="45" t="s">
        <v>30</v>
      </c>
      <c r="E3" s="46"/>
      <c r="F3" s="45" t="s">
        <v>31</v>
      </c>
      <c r="G3" s="46"/>
      <c r="H3" s="45" t="s">
        <v>40</v>
      </c>
      <c r="I3" s="46"/>
      <c r="J3" s="45" t="s">
        <v>41</v>
      </c>
      <c r="K3" s="46"/>
    </row>
    <row r="4" spans="1:11" ht="17.25" thickBot="1" x14ac:dyDescent="0.35">
      <c r="A4" s="14"/>
      <c r="B4" s="15" t="s">
        <v>33</v>
      </c>
      <c r="C4" s="16" t="s">
        <v>34</v>
      </c>
      <c r="D4" s="15" t="s">
        <v>33</v>
      </c>
      <c r="E4" s="16" t="s">
        <v>34</v>
      </c>
      <c r="F4" s="15" t="s">
        <v>33</v>
      </c>
      <c r="G4" s="16" t="s">
        <v>34</v>
      </c>
      <c r="H4" s="15" t="s">
        <v>33</v>
      </c>
      <c r="I4" s="16" t="s">
        <v>34</v>
      </c>
      <c r="J4" s="17" t="s">
        <v>33</v>
      </c>
      <c r="K4" s="16" t="s">
        <v>34</v>
      </c>
    </row>
    <row r="5" spans="1:11" ht="16.5" x14ac:dyDescent="0.3">
      <c r="A5" s="18" t="s">
        <v>11</v>
      </c>
      <c r="B5" s="19">
        <v>73</v>
      </c>
      <c r="C5" s="20">
        <v>0.25347222222222221</v>
      </c>
      <c r="D5" s="19">
        <v>43</v>
      </c>
      <c r="E5" s="20">
        <v>0.14930555555555555</v>
      </c>
      <c r="F5" s="19">
        <v>32</v>
      </c>
      <c r="G5" s="20">
        <v>0.1111111111111111</v>
      </c>
      <c r="H5" s="19">
        <v>12</v>
      </c>
      <c r="I5" s="20">
        <v>4.1666666666666664E-2</v>
      </c>
      <c r="J5" s="19">
        <v>15</v>
      </c>
      <c r="K5" s="20">
        <v>5.2083333333333336E-2</v>
      </c>
    </row>
    <row r="6" spans="1:11" ht="16.5" x14ac:dyDescent="0.3">
      <c r="A6" s="21" t="s">
        <v>10</v>
      </c>
      <c r="B6" s="22">
        <v>125</v>
      </c>
      <c r="C6" s="23">
        <v>0.25510204081632654</v>
      </c>
      <c r="D6" s="22">
        <v>72</v>
      </c>
      <c r="E6" s="23">
        <v>0.14693877551020409</v>
      </c>
      <c r="F6" s="22">
        <v>49</v>
      </c>
      <c r="G6" s="23">
        <v>0.1</v>
      </c>
      <c r="H6" s="22">
        <v>37</v>
      </c>
      <c r="I6" s="23">
        <v>7.5510204081632656E-2</v>
      </c>
      <c r="J6" s="22">
        <v>22</v>
      </c>
      <c r="K6" s="23">
        <v>4.4897959183673466E-2</v>
      </c>
    </row>
    <row r="7" spans="1:11" ht="16.5" x14ac:dyDescent="0.3">
      <c r="A7" s="21" t="s">
        <v>35</v>
      </c>
      <c r="B7" s="22">
        <v>132</v>
      </c>
      <c r="C7" s="23">
        <v>0.20091324200913241</v>
      </c>
      <c r="D7" s="22">
        <v>60</v>
      </c>
      <c r="E7" s="23">
        <v>9.1324200913242004E-2</v>
      </c>
      <c r="F7" s="22">
        <v>72</v>
      </c>
      <c r="G7" s="23">
        <v>0.1095890410958904</v>
      </c>
      <c r="H7" s="22">
        <v>75</v>
      </c>
      <c r="I7" s="23">
        <v>0.11415525114155251</v>
      </c>
      <c r="J7" s="22">
        <v>37</v>
      </c>
      <c r="K7" s="23">
        <v>5.6316590563165903E-2</v>
      </c>
    </row>
    <row r="8" spans="1:11" ht="16.5" x14ac:dyDescent="0.3">
      <c r="A8" s="21" t="s">
        <v>36</v>
      </c>
      <c r="B8" s="22">
        <v>202</v>
      </c>
      <c r="C8" s="23">
        <v>0.18738404452690166</v>
      </c>
      <c r="D8" s="22">
        <v>127</v>
      </c>
      <c r="E8" s="23">
        <v>0.11781076066790352</v>
      </c>
      <c r="F8" s="22">
        <v>73</v>
      </c>
      <c r="G8" s="23">
        <v>6.7717996289424862E-2</v>
      </c>
      <c r="H8" s="22">
        <v>72</v>
      </c>
      <c r="I8" s="23">
        <v>6.6790352504638217E-2</v>
      </c>
      <c r="J8" s="22">
        <v>73</v>
      </c>
      <c r="K8" s="23">
        <v>6.7717996289424862E-2</v>
      </c>
    </row>
    <row r="9" spans="1:11" ht="17.25" thickBot="1" x14ac:dyDescent="0.35">
      <c r="A9" s="24" t="s">
        <v>37</v>
      </c>
      <c r="B9" s="25">
        <v>532</v>
      </c>
      <c r="C9" s="26">
        <v>0.2116991643454039</v>
      </c>
      <c r="D9" s="25">
        <v>302</v>
      </c>
      <c r="E9" s="26">
        <v>0.12017508953442101</v>
      </c>
      <c r="F9" s="25">
        <v>226</v>
      </c>
      <c r="G9" s="26">
        <v>8.9932351770791882E-2</v>
      </c>
      <c r="H9" s="25">
        <v>196</v>
      </c>
      <c r="I9" s="26">
        <v>7.7994428969359333E-2</v>
      </c>
      <c r="J9" s="25">
        <v>147</v>
      </c>
      <c r="K9" s="26">
        <v>5.8495821727019497E-2</v>
      </c>
    </row>
    <row r="12" spans="1:11" x14ac:dyDescent="0.25">
      <c r="A12" s="8" t="s">
        <v>39</v>
      </c>
    </row>
    <row r="13" spans="1:11" x14ac:dyDescent="0.25">
      <c r="A13" s="8" t="s">
        <v>83</v>
      </c>
    </row>
    <row r="14" spans="1:11" x14ac:dyDescent="0.25">
      <c r="A14" s="8" t="s">
        <v>18</v>
      </c>
    </row>
    <row r="15" spans="1:11" x14ac:dyDescent="0.25">
      <c r="A15" s="1"/>
    </row>
    <row r="16" spans="1:11" x14ac:dyDescent="0.25">
      <c r="A16" s="12" t="s">
        <v>42</v>
      </c>
    </row>
  </sheetData>
  <mergeCells count="5">
    <mergeCell ref="B3:C3"/>
    <mergeCell ref="D3:E3"/>
    <mergeCell ref="F3:G3"/>
    <mergeCell ref="H3:I3"/>
    <mergeCell ref="J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baseColWidth="10" defaultRowHeight="15" x14ac:dyDescent="0.25"/>
  <sheetData>
    <row r="1" spans="1:11" ht="16.5" x14ac:dyDescent="0.25">
      <c r="A1" s="53" t="s">
        <v>84</v>
      </c>
    </row>
    <row r="2" spans="1:11" ht="15.75" thickBot="1" x14ac:dyDescent="0.3">
      <c r="A2" s="1"/>
    </row>
    <row r="3" spans="1:11" ht="16.5" x14ac:dyDescent="0.3">
      <c r="A3" s="13"/>
      <c r="B3" s="45" t="s">
        <v>28</v>
      </c>
      <c r="C3" s="46"/>
      <c r="D3" s="45" t="s">
        <v>29</v>
      </c>
      <c r="E3" s="46"/>
      <c r="F3" s="45" t="s">
        <v>30</v>
      </c>
      <c r="G3" s="46"/>
      <c r="H3" s="45" t="s">
        <v>31</v>
      </c>
      <c r="I3" s="46"/>
      <c r="J3" s="45" t="s">
        <v>32</v>
      </c>
      <c r="K3" s="46"/>
    </row>
    <row r="4" spans="1:11" ht="17.25" thickBot="1" x14ac:dyDescent="0.35">
      <c r="A4" s="14"/>
      <c r="B4" s="15" t="s">
        <v>33</v>
      </c>
      <c r="C4" s="16" t="s">
        <v>34</v>
      </c>
      <c r="D4" s="15" t="s">
        <v>33</v>
      </c>
      <c r="E4" s="16" t="s">
        <v>34</v>
      </c>
      <c r="F4" s="15" t="s">
        <v>33</v>
      </c>
      <c r="G4" s="16" t="s">
        <v>34</v>
      </c>
      <c r="H4" s="15" t="s">
        <v>33</v>
      </c>
      <c r="I4" s="16" t="s">
        <v>34</v>
      </c>
      <c r="J4" s="17" t="s">
        <v>33</v>
      </c>
      <c r="K4" s="16" t="s">
        <v>34</v>
      </c>
    </row>
    <row r="5" spans="1:11" ht="16.5" x14ac:dyDescent="0.3">
      <c r="A5" s="18" t="s">
        <v>11</v>
      </c>
      <c r="B5" s="19">
        <v>86</v>
      </c>
      <c r="C5" s="20">
        <v>0.16226415094339622</v>
      </c>
      <c r="D5" s="19">
        <v>122</v>
      </c>
      <c r="E5" s="20">
        <v>0.23018867924528302</v>
      </c>
      <c r="F5" s="19">
        <v>89</v>
      </c>
      <c r="G5" s="20">
        <v>0.16792452830188678</v>
      </c>
      <c r="H5" s="19">
        <v>25</v>
      </c>
      <c r="I5" s="20">
        <v>4.716981132075472E-2</v>
      </c>
      <c r="J5" s="19">
        <v>30</v>
      </c>
      <c r="K5" s="20">
        <v>5.6603773584905662E-2</v>
      </c>
    </row>
    <row r="6" spans="1:11" ht="16.5" x14ac:dyDescent="0.3">
      <c r="A6" s="21" t="s">
        <v>10</v>
      </c>
      <c r="B6" s="22">
        <v>85</v>
      </c>
      <c r="C6" s="23">
        <v>0.13198757763975155</v>
      </c>
      <c r="D6" s="22">
        <v>14</v>
      </c>
      <c r="E6" s="23">
        <v>2.1739130434782608E-2</v>
      </c>
      <c r="F6" s="22">
        <v>52</v>
      </c>
      <c r="G6" s="23">
        <v>8.0745341614906832E-2</v>
      </c>
      <c r="H6" s="22">
        <v>67</v>
      </c>
      <c r="I6" s="23">
        <v>0.10403726708074534</v>
      </c>
      <c r="J6" s="22">
        <v>52</v>
      </c>
      <c r="K6" s="23">
        <v>8.0745341614906832E-2</v>
      </c>
    </row>
    <row r="7" spans="1:11" ht="16.5" x14ac:dyDescent="0.3">
      <c r="A7" s="21" t="s">
        <v>35</v>
      </c>
      <c r="B7" s="22">
        <v>219</v>
      </c>
      <c r="C7" s="23">
        <v>0.19571045576407506</v>
      </c>
      <c r="D7" s="22">
        <v>91</v>
      </c>
      <c r="E7" s="23">
        <v>8.1322609472743515E-2</v>
      </c>
      <c r="F7" s="22">
        <v>143</v>
      </c>
      <c r="G7" s="23">
        <v>0.12779267202859695</v>
      </c>
      <c r="H7" s="22">
        <v>118</v>
      </c>
      <c r="I7" s="23">
        <v>0.10545129579982127</v>
      </c>
      <c r="J7" s="22">
        <v>63</v>
      </c>
      <c r="K7" s="23">
        <v>5.6300268096514748E-2</v>
      </c>
    </row>
    <row r="8" spans="1:11" ht="16.5" x14ac:dyDescent="0.3">
      <c r="A8" s="21" t="s">
        <v>36</v>
      </c>
      <c r="B8" s="22">
        <v>208</v>
      </c>
      <c r="C8" s="23">
        <v>0.11422295442064799</v>
      </c>
      <c r="D8" s="22">
        <v>268</v>
      </c>
      <c r="E8" s="23">
        <v>0.1471718835804503</v>
      </c>
      <c r="F8" s="22">
        <v>167</v>
      </c>
      <c r="G8" s="23">
        <v>9.1707852828116415E-2</v>
      </c>
      <c r="H8" s="22">
        <v>110</v>
      </c>
      <c r="I8" s="23">
        <v>6.0406370126304232E-2</v>
      </c>
      <c r="J8" s="22">
        <v>139</v>
      </c>
      <c r="K8" s="23">
        <v>7.6331685886875347E-2</v>
      </c>
    </row>
    <row r="9" spans="1:11" ht="17.25" thickBot="1" x14ac:dyDescent="0.35">
      <c r="A9" s="24" t="s">
        <v>37</v>
      </c>
      <c r="B9" s="25">
        <v>598</v>
      </c>
      <c r="C9" s="26">
        <v>0.14535731648031114</v>
      </c>
      <c r="D9" s="25">
        <v>495</v>
      </c>
      <c r="E9" s="26">
        <v>0.12032085561497326</v>
      </c>
      <c r="F9" s="25">
        <v>451</v>
      </c>
      <c r="G9" s="26">
        <v>0.10962566844919786</v>
      </c>
      <c r="H9" s="25">
        <v>320</v>
      </c>
      <c r="I9" s="26">
        <v>7.7783179387457463E-2</v>
      </c>
      <c r="J9" s="25">
        <v>284</v>
      </c>
      <c r="K9" s="26">
        <v>6.9032571706368492E-2</v>
      </c>
    </row>
    <row r="11" spans="1:11" x14ac:dyDescent="0.25">
      <c r="A11" s="8" t="s">
        <v>38</v>
      </c>
    </row>
    <row r="12" spans="1:11" x14ac:dyDescent="0.25">
      <c r="A12" s="8" t="s">
        <v>83</v>
      </c>
    </row>
    <row r="13" spans="1:11" x14ac:dyDescent="0.25">
      <c r="A13" s="8" t="s">
        <v>18</v>
      </c>
    </row>
    <row r="14" spans="1:11" x14ac:dyDescent="0.25">
      <c r="A14" s="1"/>
    </row>
    <row r="15" spans="1:11" x14ac:dyDescent="0.25">
      <c r="A15" s="12" t="s">
        <v>42</v>
      </c>
    </row>
  </sheetData>
  <mergeCells count="5">
    <mergeCell ref="B3:C3"/>
    <mergeCell ref="D3:E3"/>
    <mergeCell ref="F3:G3"/>
    <mergeCell ref="H3:I3"/>
    <mergeCell ref="J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I7" sqref="I7"/>
    </sheetView>
  </sheetViews>
  <sheetFormatPr baseColWidth="10" defaultRowHeight="15" x14ac:dyDescent="0.25"/>
  <cols>
    <col min="1" max="1" width="13.7109375" customWidth="1"/>
  </cols>
  <sheetData>
    <row r="1" spans="1:7" ht="16.5" x14ac:dyDescent="0.25">
      <c r="A1" s="53" t="s">
        <v>85</v>
      </c>
    </row>
    <row r="2" spans="1:7" ht="15.75" thickBot="1" x14ac:dyDescent="0.3">
      <c r="A2" s="1"/>
    </row>
    <row r="3" spans="1:7" ht="16.5" x14ac:dyDescent="0.25">
      <c r="A3" s="47" t="s">
        <v>43</v>
      </c>
      <c r="B3" s="49" t="s">
        <v>44</v>
      </c>
      <c r="C3" s="50"/>
      <c r="D3" s="51"/>
      <c r="E3" s="49" t="s">
        <v>11</v>
      </c>
      <c r="F3" s="50"/>
      <c r="G3" s="51"/>
    </row>
    <row r="4" spans="1:7" ht="50.25" thickBot="1" x14ac:dyDescent="0.3">
      <c r="A4" s="48"/>
      <c r="B4" s="27" t="s">
        <v>45</v>
      </c>
      <c r="C4" s="28" t="s">
        <v>46</v>
      </c>
      <c r="D4" s="29" t="s">
        <v>47</v>
      </c>
      <c r="E4" s="27" t="s">
        <v>45</v>
      </c>
      <c r="F4" s="28" t="s">
        <v>46</v>
      </c>
      <c r="G4" s="29" t="s">
        <v>47</v>
      </c>
    </row>
    <row r="5" spans="1:7" ht="16.5" x14ac:dyDescent="0.3">
      <c r="A5" s="30" t="s">
        <v>48</v>
      </c>
      <c r="B5" s="19">
        <v>539</v>
      </c>
      <c r="C5" s="31">
        <v>547</v>
      </c>
      <c r="D5" s="32">
        <v>1.0148423005565863</v>
      </c>
      <c r="E5" s="19">
        <v>72</v>
      </c>
      <c r="F5" s="31">
        <v>52</v>
      </c>
      <c r="G5" s="32">
        <v>0.72222222222222221</v>
      </c>
    </row>
    <row r="6" spans="1:7" ht="16.5" x14ac:dyDescent="0.3">
      <c r="A6" s="21" t="s">
        <v>49</v>
      </c>
      <c r="B6" s="22">
        <v>612</v>
      </c>
      <c r="C6" s="33">
        <v>606</v>
      </c>
      <c r="D6" s="34">
        <v>0.99019607843137258</v>
      </c>
      <c r="E6" s="22">
        <v>96</v>
      </c>
      <c r="F6" s="33">
        <v>53</v>
      </c>
      <c r="G6" s="35">
        <v>0.55208333333333337</v>
      </c>
    </row>
    <row r="7" spans="1:7" ht="16.5" x14ac:dyDescent="0.3">
      <c r="A7" s="21" t="s">
        <v>50</v>
      </c>
      <c r="B7" s="22">
        <v>152</v>
      </c>
      <c r="C7" s="33">
        <v>124</v>
      </c>
      <c r="D7" s="34">
        <v>0.81578947368421051</v>
      </c>
      <c r="E7" s="36" t="s">
        <v>51</v>
      </c>
      <c r="F7" s="37" t="s">
        <v>51</v>
      </c>
      <c r="G7" s="38" t="s">
        <v>51</v>
      </c>
    </row>
    <row r="8" spans="1:7" ht="16.5" x14ac:dyDescent="0.3">
      <c r="A8" s="21" t="s">
        <v>52</v>
      </c>
      <c r="B8" s="22">
        <v>1095</v>
      </c>
      <c r="C8" s="33">
        <v>1039</v>
      </c>
      <c r="D8" s="34">
        <v>0.9488584474885845</v>
      </c>
      <c r="E8" s="22">
        <v>429</v>
      </c>
      <c r="F8" s="33">
        <v>416</v>
      </c>
      <c r="G8" s="32">
        <v>0.96969696969696972</v>
      </c>
    </row>
    <row r="9" spans="1:7" ht="16.5" x14ac:dyDescent="0.3">
      <c r="A9" s="21" t="s">
        <v>53</v>
      </c>
      <c r="B9" s="22">
        <v>459</v>
      </c>
      <c r="C9" s="33">
        <v>454</v>
      </c>
      <c r="D9" s="34">
        <v>0.98910675381263613</v>
      </c>
      <c r="E9" s="22">
        <v>48</v>
      </c>
      <c r="F9" s="33">
        <v>33</v>
      </c>
      <c r="G9" s="34">
        <v>0.6875</v>
      </c>
    </row>
    <row r="10" spans="1:7" ht="16.5" x14ac:dyDescent="0.3">
      <c r="A10" s="21" t="s">
        <v>54</v>
      </c>
      <c r="B10" s="22">
        <v>1284</v>
      </c>
      <c r="C10" s="33">
        <v>1190</v>
      </c>
      <c r="D10" s="34">
        <v>0.92679127725856703</v>
      </c>
      <c r="E10" s="22">
        <v>714</v>
      </c>
      <c r="F10" s="33">
        <v>518</v>
      </c>
      <c r="G10" s="34">
        <v>0.72549019607843135</v>
      </c>
    </row>
    <row r="11" spans="1:7" ht="17.25" thickBot="1" x14ac:dyDescent="0.35">
      <c r="A11" s="24" t="s">
        <v>55</v>
      </c>
      <c r="B11" s="25">
        <v>4141</v>
      </c>
      <c r="C11" s="39">
        <v>3960</v>
      </c>
      <c r="D11" s="40">
        <v>0.95629075102632211</v>
      </c>
      <c r="E11" s="25">
        <v>1359</v>
      </c>
      <c r="F11" s="39">
        <v>1072</v>
      </c>
      <c r="G11" s="40">
        <v>0.78881530537159672</v>
      </c>
    </row>
    <row r="13" spans="1:7" x14ac:dyDescent="0.25">
      <c r="A13" s="8" t="s">
        <v>56</v>
      </c>
    </row>
    <row r="14" spans="1:7" x14ac:dyDescent="0.25">
      <c r="A14" s="8" t="s">
        <v>57</v>
      </c>
    </row>
    <row r="15" spans="1:7" x14ac:dyDescent="0.25">
      <c r="A15" s="8" t="s">
        <v>58</v>
      </c>
    </row>
    <row r="16" spans="1:7" x14ac:dyDescent="0.25">
      <c r="A16" s="1"/>
    </row>
    <row r="17" spans="1:1" x14ac:dyDescent="0.25">
      <c r="A17" s="12" t="s">
        <v>42</v>
      </c>
    </row>
  </sheetData>
  <mergeCells count="3">
    <mergeCell ref="A3:A4"/>
    <mergeCell ref="B3:D3"/>
    <mergeCell ref="E3:G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opLeftCell="A10" workbookViewId="0">
      <selection activeCell="L13" sqref="L13"/>
    </sheetView>
  </sheetViews>
  <sheetFormatPr baseColWidth="10" defaultRowHeight="15" x14ac:dyDescent="0.25"/>
  <sheetData>
    <row r="1" spans="1:1" ht="16.5" x14ac:dyDescent="0.25">
      <c r="A1" s="53" t="s">
        <v>86</v>
      </c>
    </row>
    <row r="2" spans="1:1" x14ac:dyDescent="0.25">
      <c r="A2" s="1"/>
    </row>
    <row r="25" spans="1:1" x14ac:dyDescent="0.25">
      <c r="A25" s="8" t="s">
        <v>59</v>
      </c>
    </row>
    <row r="26" spans="1:1" x14ac:dyDescent="0.25">
      <c r="A26" s="8" t="s">
        <v>60</v>
      </c>
    </row>
    <row r="27" spans="1:1" x14ac:dyDescent="0.25">
      <c r="A27" s="8"/>
    </row>
    <row r="28" spans="1:1" x14ac:dyDescent="0.25">
      <c r="A28" s="12" t="s">
        <v>42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Tableau 1</vt:lpstr>
      <vt:lpstr>Tableau 2</vt:lpstr>
      <vt:lpstr>Tableau 3</vt:lpstr>
      <vt:lpstr>Graphique 1</vt:lpstr>
      <vt:lpstr>Graphique 2</vt:lpstr>
      <vt:lpstr>Tableau 4</vt:lpstr>
      <vt:lpstr>Tableau 5</vt:lpstr>
      <vt:lpstr>Tableau 6</vt:lpstr>
      <vt:lpstr>Graphique 3</vt:lpstr>
      <vt:lpstr>Graphique 4</vt:lpstr>
      <vt:lpstr>Méthodologie et glossaire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Céline LEDUC</cp:lastModifiedBy>
  <dcterms:created xsi:type="dcterms:W3CDTF">2020-07-17T13:11:03Z</dcterms:created>
  <dcterms:modified xsi:type="dcterms:W3CDTF">2020-11-12T09:08:51Z</dcterms:modified>
</cp:coreProperties>
</file>