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1.xml" ContentType="application/vnd.openxmlformats-officedocument.themeOverride+xml"/>
  <Override PartName="/xl/drawings/drawing8.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300" activeTab="5"/>
  </bookViews>
  <sheets>
    <sheet name="Figure 1" sheetId="2" r:id="rId1"/>
    <sheet name="Figure 2" sheetId="1" r:id="rId2"/>
    <sheet name="Figure 3" sheetId="4" r:id="rId3"/>
    <sheet name="Figure 4" sheetId="6" r:id="rId4"/>
    <sheet name="Figure 5" sheetId="5" r:id="rId5"/>
    <sheet name="Figure 6" sheetId="9" r:id="rId6"/>
    <sheet name="Figure 7" sheetId="10" r:id="rId7"/>
    <sheet name="Méthodologie"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6" i="10" l="1"/>
  <c r="R24" i="10"/>
  <c r="R23" i="10"/>
  <c r="R22" i="10"/>
  <c r="R21" i="10"/>
  <c r="R20" i="10"/>
  <c r="R19" i="10"/>
  <c r="R18" i="10"/>
  <c r="R17" i="10"/>
  <c r="H13" i="10"/>
  <c r="F26" i="10" s="1"/>
  <c r="H11" i="10"/>
  <c r="G24" i="10" s="1"/>
  <c r="H10" i="10"/>
  <c r="F23" i="10" s="1"/>
  <c r="H9" i="10"/>
  <c r="F22" i="10" s="1"/>
  <c r="H8" i="10"/>
  <c r="F21" i="10" s="1"/>
  <c r="H7" i="10"/>
  <c r="G20" i="10" s="1"/>
  <c r="H6" i="10"/>
  <c r="G19" i="10" s="1"/>
  <c r="H5" i="10"/>
  <c r="E18" i="10" s="1"/>
  <c r="H4" i="10"/>
  <c r="F17" i="10" s="1"/>
  <c r="R26" i="9"/>
  <c r="R24" i="9"/>
  <c r="R23" i="9"/>
  <c r="R22" i="9"/>
  <c r="R21" i="9"/>
  <c r="R20" i="9"/>
  <c r="R19" i="9"/>
  <c r="R18" i="9"/>
  <c r="R17" i="9"/>
  <c r="H13" i="9"/>
  <c r="G26" i="9" s="1"/>
  <c r="H11" i="9"/>
  <c r="G24" i="9" s="1"/>
  <c r="H10" i="9"/>
  <c r="G23" i="9" s="1"/>
  <c r="H9" i="9"/>
  <c r="H8" i="9"/>
  <c r="G21" i="9" s="1"/>
  <c r="H7" i="9"/>
  <c r="E20" i="9" s="1"/>
  <c r="H6" i="9"/>
  <c r="G19" i="9" s="1"/>
  <c r="H5" i="9"/>
  <c r="F18" i="9" s="1"/>
  <c r="H4" i="9"/>
  <c r="G17" i="9" s="1"/>
  <c r="E23" i="10" l="1"/>
  <c r="G23" i="10"/>
  <c r="G22" i="10"/>
  <c r="E22" i="10"/>
  <c r="G21" i="10"/>
  <c r="E19" i="10"/>
  <c r="F18" i="10"/>
  <c r="G18" i="10"/>
  <c r="H18" i="10" s="1"/>
  <c r="G17" i="10"/>
  <c r="G26" i="10"/>
  <c r="F19" i="10"/>
  <c r="E24" i="10"/>
  <c r="H24" i="10" s="1"/>
  <c r="E21" i="10"/>
  <c r="H21" i="10" s="1"/>
  <c r="F24" i="10"/>
  <c r="E17" i="10"/>
  <c r="F20" i="10"/>
  <c r="E26" i="10"/>
  <c r="E20" i="10"/>
  <c r="E23" i="9"/>
  <c r="E19" i="9"/>
  <c r="F19" i="9"/>
  <c r="E24" i="9"/>
  <c r="F20" i="9"/>
  <c r="F24" i="9"/>
  <c r="G20" i="9"/>
  <c r="F23" i="9"/>
  <c r="E18" i="9"/>
  <c r="E22" i="9"/>
  <c r="F22" i="9"/>
  <c r="E17" i="9"/>
  <c r="G18" i="9"/>
  <c r="E21" i="9"/>
  <c r="G22" i="9"/>
  <c r="E26" i="9"/>
  <c r="F17" i="9"/>
  <c r="F21" i="9"/>
  <c r="F26" i="9"/>
  <c r="H23" i="10" l="1"/>
  <c r="H22" i="10"/>
  <c r="H20" i="10"/>
  <c r="H19" i="10"/>
  <c r="H17" i="10"/>
  <c r="H26" i="10"/>
  <c r="H23" i="9"/>
  <c r="H18" i="9"/>
  <c r="H19" i="9"/>
  <c r="H21" i="9"/>
  <c r="H20" i="9"/>
  <c r="H17" i="9"/>
  <c r="H24" i="9"/>
  <c r="H22" i="9"/>
  <c r="H26" i="9"/>
  <c r="E33" i="4" l="1"/>
  <c r="E32" i="4"/>
  <c r="E31" i="4"/>
  <c r="E30" i="4"/>
  <c r="E29" i="4"/>
  <c r="O32" i="4"/>
  <c r="O29" i="4"/>
  <c r="O30" i="4"/>
  <c r="O31" i="4"/>
  <c r="O33" i="4"/>
  <c r="I13" i="1" l="1"/>
  <c r="E26" i="1" s="1"/>
  <c r="I11" i="1"/>
  <c r="G24" i="1" s="1"/>
  <c r="I10" i="1"/>
  <c r="E23" i="1" s="1"/>
  <c r="I9" i="1"/>
  <c r="G22" i="1" s="1"/>
  <c r="I8" i="1"/>
  <c r="E21" i="1" s="1"/>
  <c r="I7" i="1"/>
  <c r="G20" i="1" s="1"/>
  <c r="I6" i="1"/>
  <c r="E19" i="1" s="1"/>
  <c r="I5" i="1"/>
  <c r="G18" i="1" s="1"/>
  <c r="I4" i="1"/>
  <c r="E17" i="1" s="1"/>
  <c r="I13" i="2"/>
  <c r="E26" i="2" s="1"/>
  <c r="I11" i="2"/>
  <c r="G24" i="2" s="1"/>
  <c r="I10" i="2"/>
  <c r="E23" i="2" s="1"/>
  <c r="I9" i="2"/>
  <c r="G22" i="2" s="1"/>
  <c r="I8" i="2"/>
  <c r="E21" i="2" s="1"/>
  <c r="I7" i="2"/>
  <c r="G20" i="2" s="1"/>
  <c r="I6" i="2"/>
  <c r="E19" i="2" s="1"/>
  <c r="I5" i="2"/>
  <c r="G18" i="2" s="1"/>
  <c r="I4" i="2"/>
  <c r="E17" i="2" s="1"/>
  <c r="F17" i="1" l="1"/>
  <c r="F21" i="1"/>
  <c r="F26" i="1"/>
  <c r="H24" i="2"/>
  <c r="F23" i="2"/>
  <c r="H22" i="2"/>
  <c r="F21" i="2"/>
  <c r="H20" i="2"/>
  <c r="F19" i="2"/>
  <c r="H18" i="2"/>
  <c r="F17" i="2"/>
  <c r="F26" i="2"/>
  <c r="H22" i="1"/>
  <c r="H24" i="1"/>
  <c r="F23" i="1"/>
  <c r="H20" i="1"/>
  <c r="F19" i="1"/>
  <c r="H18" i="1"/>
  <c r="G17" i="1"/>
  <c r="I17" i="1" s="1"/>
  <c r="S17" i="1"/>
  <c r="E18" i="1"/>
  <c r="G19" i="1"/>
  <c r="S19" i="1"/>
  <c r="E20" i="1"/>
  <c r="G21" i="1"/>
  <c r="S21" i="1"/>
  <c r="E22" i="1"/>
  <c r="G23" i="1"/>
  <c r="E24" i="1"/>
  <c r="G26" i="1"/>
  <c r="H17" i="1"/>
  <c r="F18" i="1"/>
  <c r="H19" i="1"/>
  <c r="F20" i="1"/>
  <c r="H21" i="1"/>
  <c r="F22" i="1"/>
  <c r="H23" i="1"/>
  <c r="F24" i="1"/>
  <c r="H26" i="1"/>
  <c r="S19" i="2"/>
  <c r="S26" i="2"/>
  <c r="G17" i="2"/>
  <c r="S17" i="2"/>
  <c r="E18" i="2"/>
  <c r="G19" i="2"/>
  <c r="E20" i="2"/>
  <c r="G21" i="2"/>
  <c r="S21" i="2"/>
  <c r="E22" i="2"/>
  <c r="G23" i="2"/>
  <c r="S23" i="2"/>
  <c r="E24" i="2"/>
  <c r="G26" i="2"/>
  <c r="H17" i="2"/>
  <c r="F18" i="2"/>
  <c r="H19" i="2"/>
  <c r="F20" i="2"/>
  <c r="H21" i="2"/>
  <c r="I21" i="2" s="1"/>
  <c r="F22" i="2"/>
  <c r="H23" i="2"/>
  <c r="F24" i="2"/>
  <c r="H26" i="2"/>
  <c r="I18" i="1" l="1"/>
  <c r="I24" i="1"/>
  <c r="I26" i="1"/>
  <c r="I24" i="2"/>
  <c r="I23" i="2"/>
  <c r="I22" i="2"/>
  <c r="I20" i="2"/>
  <c r="I19" i="2"/>
  <c r="I18" i="2"/>
  <c r="I17" i="2"/>
  <c r="I26" i="2"/>
  <c r="I23" i="1"/>
  <c r="I19" i="1"/>
  <c r="I22" i="1"/>
  <c r="I21" i="1"/>
  <c r="I20" i="1"/>
  <c r="S26" i="1"/>
  <c r="S23" i="1"/>
  <c r="S24" i="1"/>
  <c r="S22" i="1"/>
  <c r="S20" i="1"/>
  <c r="S18" i="1"/>
  <c r="S24" i="2"/>
  <c r="S22" i="2"/>
  <c r="S20" i="2"/>
  <c r="S18" i="2"/>
</calcChain>
</file>

<file path=xl/sharedStrings.xml><?xml version="1.0" encoding="utf-8"?>
<sst xmlns="http://schemas.openxmlformats.org/spreadsheetml/2006/main" count="631" uniqueCount="132">
  <si>
    <t>Disciplines</t>
  </si>
  <si>
    <t>Domaines</t>
  </si>
  <si>
    <t xml:space="preserve">Caractéristiques </t>
  </si>
  <si>
    <t>Maîtrise insuffisante</t>
  </si>
  <si>
    <t>Maîtrise fragile</t>
  </si>
  <si>
    <t>Maîtrise satisfaisante</t>
  </si>
  <si>
    <t>Très bonne maîtrise</t>
  </si>
  <si>
    <t>Français</t>
  </si>
  <si>
    <t xml:space="preserve">Global </t>
  </si>
  <si>
    <t>Retard scolaire</t>
  </si>
  <si>
    <t>En retard</t>
  </si>
  <si>
    <t>Secteur de scolarisation</t>
  </si>
  <si>
    <t>Privé sous contrat</t>
  </si>
  <si>
    <t>Public hors éduc. prioritaire</t>
  </si>
  <si>
    <t>REP</t>
  </si>
  <si>
    <t>REP +</t>
  </si>
  <si>
    <t>Sexe</t>
  </si>
  <si>
    <t>Filles</t>
  </si>
  <si>
    <t>Garçons</t>
  </si>
  <si>
    <t>Ensemble</t>
  </si>
  <si>
    <t>A l'heure</t>
  </si>
  <si>
    <t>Public hors éducation prioritaire</t>
  </si>
  <si>
    <t>Fille</t>
  </si>
  <si>
    <t>Garçon</t>
  </si>
  <si>
    <t>Total</t>
  </si>
  <si>
    <r>
      <t>«</t>
    </r>
    <r>
      <rPr>
        <sz val="11"/>
        <color indexed="8"/>
        <rFont val="Arial Narrow"/>
        <family val="2"/>
      </rPr>
      <t xml:space="preserve"> À l'heure »</t>
    </r>
  </si>
  <si>
    <r>
      <t> </t>
    </r>
    <r>
      <rPr>
        <b/>
        <sz val="11"/>
        <color rgb="FF000000"/>
        <rFont val="Arial Narrow"/>
        <family val="2"/>
      </rPr>
      <t xml:space="preserve">Champ : </t>
    </r>
    <r>
      <rPr>
        <sz val="11"/>
        <color rgb="FF000000"/>
        <rFont val="Arial Narrow"/>
        <family val="2"/>
      </rPr>
      <t>France métropolitaine + DROM + Polynésie française et Saint-Pierre-et-Miquelon, Public + Privé sous contrat.</t>
    </r>
  </si>
  <si>
    <t>1 - Maîtrise des connaissances et des compétences en français - Académie d'Orléans-Tours</t>
  </si>
  <si>
    <r>
      <t> </t>
    </r>
    <r>
      <rPr>
        <b/>
        <sz val="11"/>
        <color rgb="FF000000"/>
        <rFont val="Arial Narrow"/>
        <family val="2"/>
      </rPr>
      <t xml:space="preserve">Champ : </t>
    </r>
    <r>
      <rPr>
        <sz val="11"/>
        <color rgb="FF000000"/>
        <rFont val="Arial Narrow"/>
        <family val="2"/>
      </rPr>
      <t>Académie, Public + Privé sous contrat.</t>
    </r>
  </si>
  <si>
    <t>1 - Maîtrise des connaissances et des compétences en français - France métroplitaine + DROM</t>
  </si>
  <si>
    <t>1 - Maîtrise des connaissances et des compétences en mathématiques - Académie d'Orléans-Tours</t>
  </si>
  <si>
    <t>1 - Maîtrise des connaissances et des compétences en mathématiques - France métroplitaine + DROM</t>
  </si>
  <si>
    <t>Maths</t>
  </si>
  <si>
    <t>3 - Proportion d'élèves présentant une maîtrise satisfaisante ou très bonne en français et en mathématiques selon le profil social moyen du collège - France métropolitaine + DROM</t>
  </si>
  <si>
    <t>3 - Proportion d'élèves présentant une maîtrise satisfaisante ou très bonne en français et en mathématiques selon le profil social moyen du collège - Académie</t>
  </si>
  <si>
    <r>
      <t> </t>
    </r>
    <r>
      <rPr>
        <b/>
        <sz val="11"/>
        <color rgb="FF000000"/>
        <rFont val="Arial Narrow"/>
        <family val="2"/>
      </rPr>
      <t>Champ :</t>
    </r>
    <r>
      <rPr>
        <sz val="11"/>
        <color rgb="FF000000"/>
        <rFont val="Arial Narrow"/>
        <family val="2"/>
      </rPr>
      <t xml:space="preserve"> Académie, Public + Privé sous contrat.</t>
    </r>
  </si>
  <si>
    <r>
      <t> </t>
    </r>
    <r>
      <rPr>
        <b/>
        <sz val="11"/>
        <color rgb="FF000000"/>
        <rFont val="Arial Narrow"/>
        <family val="2"/>
      </rPr>
      <t>Champ :</t>
    </r>
    <r>
      <rPr>
        <sz val="11"/>
        <color rgb="FF000000"/>
        <rFont val="Arial Narrow"/>
        <family val="2"/>
      </rPr>
      <t xml:space="preserve"> France métropolitaine + DROM + Polynésie française et Saint-Pierre-et-Miquelon, Public + Privé sous contrat.</t>
    </r>
  </si>
  <si>
    <t>Libellé bassin</t>
  </si>
  <si>
    <t>Mathématiques</t>
  </si>
  <si>
    <t>Code bassin</t>
  </si>
  <si>
    <t xml:space="preserve">Français </t>
  </si>
  <si>
    <t xml:space="preserve">Mathématiques </t>
  </si>
  <si>
    <t>Bourges</t>
  </si>
  <si>
    <t>Saint Amand-Montrond</t>
  </si>
  <si>
    <t>Vierzon</t>
  </si>
  <si>
    <t>Chartres</t>
  </si>
  <si>
    <t>Châteaudun-Nogent-le-Rotrou</t>
  </si>
  <si>
    <t>Dreux</t>
  </si>
  <si>
    <t>secteur 1</t>
  </si>
  <si>
    <t>secteur 2</t>
  </si>
  <si>
    <t>secteur 3</t>
  </si>
  <si>
    <t>secteur 4</t>
  </si>
  <si>
    <t>Amboise</t>
  </si>
  <si>
    <t>Chinon</t>
  </si>
  <si>
    <t>Loches</t>
  </si>
  <si>
    <t>Tours Nord</t>
  </si>
  <si>
    <t>Tours Centre</t>
  </si>
  <si>
    <t>Tours Sud</t>
  </si>
  <si>
    <t>Vendôme</t>
  </si>
  <si>
    <t>Blois</t>
  </si>
  <si>
    <t>Romorantin</t>
  </si>
  <si>
    <t>Orléans-Beaugency</t>
  </si>
  <si>
    <t>Orléans-Ingré</t>
  </si>
  <si>
    <t>Orléans-Saint Jean-de-Braye</t>
  </si>
  <si>
    <t>Gien</t>
  </si>
  <si>
    <t>Montargis</t>
  </si>
  <si>
    <t>Pithiviers</t>
  </si>
  <si>
    <r>
      <rPr>
        <b/>
        <sz val="11"/>
        <color rgb="FF000000"/>
        <rFont val="Arial Narrow"/>
        <family val="2"/>
      </rPr>
      <t xml:space="preserve"> Champ </t>
    </r>
    <r>
      <rPr>
        <sz val="11"/>
        <color rgb="FF000000"/>
        <rFont val="Arial Narrow"/>
        <family val="2"/>
      </rPr>
      <t>: Académie, bassins de proximité, Public + Privé sous contrat.</t>
    </r>
  </si>
  <si>
    <t>5 - Proportion d'élèves présentant une maîtrise satisfaisante ou très bonne en français et en mathématiques selon le bassin de proximité</t>
  </si>
  <si>
    <t>5 - Proportion d'élèves présentant une maîtrise satisfaisante ou très bonne en français et en mathématiques selon le département</t>
  </si>
  <si>
    <t>Libellé département</t>
  </si>
  <si>
    <t>Cher</t>
  </si>
  <si>
    <t>Eure-et-Loir</t>
  </si>
  <si>
    <t>Indre</t>
  </si>
  <si>
    <t>Indre-et-Loire</t>
  </si>
  <si>
    <t>Loir-et-Cher</t>
  </si>
  <si>
    <t>Loiret</t>
  </si>
  <si>
    <r>
      <rPr>
        <b/>
        <sz val="11"/>
        <color rgb="FF000000"/>
        <rFont val="Arial Narrow"/>
        <family val="2"/>
      </rPr>
      <t xml:space="preserve"> Champ </t>
    </r>
    <r>
      <rPr>
        <sz val="11"/>
        <color rgb="FF000000"/>
        <rFont val="Arial Narrow"/>
        <family val="2"/>
      </rPr>
      <t>: Académie, départements, Public + Privé sous contrat.</t>
    </r>
  </si>
  <si>
    <t>Académie</t>
  </si>
  <si>
    <t>Méthodologie</t>
  </si>
  <si>
    <t xml:space="preserve">Population </t>
  </si>
  <si>
    <t>Évaluations</t>
  </si>
  <si>
    <t>L’évaluation sur ordinateur a été conçue à partir d’éléments identifiés dans les sous-ensembles des domaines 1 et 4 du socle. Les exercices ont permis de tester les connaissances et compétences associées à la « Lecture et compréhension de l’écrit », la "compréhension de l'oral" et l’ « Étude de la langue » pour le français. Pour les mathématiques, étaient concernées les connaissances et compétences associées aux « Nombres et calculs », « Grandeurs et mesures » et « Espace et géométrie ».</t>
  </si>
  <si>
    <t>En compréhension de l’écrit, les élèves ont été placés en situation de lecture silencieuse face à des textes variés en termes de supports, de longueur, de thématiques abordées. Des questions mesurant leur degré de compréhension leur ont été soumises.</t>
  </si>
  <si>
    <t>En compréhension de l’oral, les élèves ont été placés en situation d’écoute d’un support. Des questions permettant de dégager le thème du support entendu, de repérer des informations explicites et de faire des inférences leur ont été proposées.</t>
  </si>
  <si>
    <t>Dans le champ disciplinaire des mathématiques, les élèves ont travaillé sur des exercices testant leurs connaissances du système de numération (entiers, décimaux), leurs compétences en calcul (addition, soustraction, multiplication, division) et en résolution de problèmes simples mettant en jeu ces quatre opérations. Des situations de prélèvement de données numériques à partir de supports variés leur ont aussi été soumises (lecture de tableaux numériques, de graphiques).</t>
  </si>
  <si>
    <t>En grandeurs et mesures, les élèves ont dû démontrer leurs connaissances relatives aux unités de mesure usuelles (heure, système métrique) et résoudre des problèmes impliquant des grandeurs (périmètre, aire).</t>
  </si>
  <si>
    <t>Calcul des scores et seuils de maîtrise</t>
  </si>
  <si>
    <t xml:space="preserve">Les scores moyens en français et en mathématiques ont été fixés par construction à 250 et l’écart type à 50 lors de la première évaluation réalisée en 2017 (cela implique qu’environ deux tiers des élèves ont un score compris entre 200 et 300). 
Les scores moyens en français et en mathématiques ont été calculés à partir des éléments du test effectivement passés par chaque élève. Ainsi, un élève qui n’aurait pas passé tous les domaines en français ou en mathématiques est tout de même pris en compte dans ces scores. </t>
  </si>
  <si>
    <t xml:space="preserve">Des seuils de maîtrise ont été déterminés selon une méthodologie spécifique qui confronte les résultats issus des évaluations standardisées avec le jugement d’enseignants et d’experts sur le niveau des élèves et le contenu des évaluations (cf. « Bibliographie »). </t>
  </si>
  <si>
    <t xml:space="preserve">Estimation de l’équité </t>
  </si>
  <si>
    <t xml:space="preserve">L’évaluation effectuée en septembre 2020 a porté sur 800 000 élèves scolarisés en classes de sixième  générale, de Section d’enseignement général et professionnel adapté (Segpa) ou spécifiques (UPE2A, EREA, ULIS) dans près de 7 000 collèges publics et privés sous contrat en France métropolitaine, dans les départements et régions d’outre-mer (DROM) et les collectivités et régions d'outre-mer (CROM) . </t>
  </si>
  <si>
    <t>Dans le champ disciplinaire du français s’articulent des exercices de compréhension de l’écrit complétés d’exercices plus spécifiques dédiés à l’étude de la langue (grammaire, orthographe, lexique), permettant d’évaluer la compréhension du fonctionnement de la langue et l’acquisition des règles. Des exercices de compréhension de l’oral, permettent également d’évaluer les capacités à identifier les informations importantes d’un support entendu.</t>
  </si>
  <si>
    <t>L’évaluation a évolué cette année concernant ce domaine. L’intégralité des items qui composent ce test spécifique a été rendue disponible. Une restitution complète de ces tests a également été fournie par classe : réponses détaillées des élèves aux questions du test et à leur score.</t>
  </si>
  <si>
    <t>En étude de la langue, les élèves ont été interrogés sur leurs connaissances des règles d’accord au sein du groupe verbal comme des groupes nominaux (orthographe). En grammaire, des exercices leur ont été proposés afin d’identifier les principales classes de mots, de mettre en évidence des groupes syntaxiques (identifier le sujet de la phrase). Des exercices concernant les savoirs lexicaux sont proposés aux élèves afin d’identifier des synonymes, des contraires, des familles de mots.</t>
  </si>
  <si>
    <t>En géométrie, les exercices ont évalué les capacités de reconnaissance des figures et solides usuels (triangle, rectangle, cube) ainsi que la connaissance de quelques relations géométriques (alignement, perpendicularité, parallélisme, symétrie).</t>
  </si>
  <si>
    <t>En plus de la restitution par domaine, une restitution spécifique sur la résolution de problèmes est proposée.</t>
  </si>
  <si>
    <t>En cette rentrée 2020, en français, la compréhension de textes écrits longs a été évaluée en associant un test de fluence permettant de connaître la capacité des élèves à lire correctement un texte à voix haute en respectant la ponctuation et le rythme des groupes syntaxiques. Suite à la passation du test de fluence avec l’élève, le professeur lui remet une fiche de positionnement lui indiquant son « score de fluence ».</t>
  </si>
  <si>
    <t>Dans le cadre de cette évaluation, pour chacune des disciplines, les seuils permettent de caractériser les degrés d’acquisition suivants : « Maîtrise insuffisante »,    « Maîtrise fragile », « Maîtrise satisfaisante », « Très bonne maîtrise ». Les seuils entre les maîtrises fragile et satisfaisante ont respectivement été établis à 205 en français et à 220 en mathématiques.</t>
  </si>
  <si>
    <t xml:space="preserve">Calcul des scores et seuils de maîtrise au test spécifique </t>
  </si>
  <si>
    <t>Les scores au test spécifique sont calculés à partir du nombre d'items réussis en français (19 items au total) et en mathématiques (15 items au total). L’indicateur de maîtrise est  alors déterminé à partir de seuils de réussite des items pour chaque discipline.</t>
  </si>
  <si>
    <r>
      <t xml:space="preserve">En français, trois scores "seuil" permettent de déterminer les </t>
    </r>
    <r>
      <rPr>
        <b/>
        <sz val="10"/>
        <color theme="1"/>
        <rFont val="Arial"/>
        <family val="2"/>
      </rPr>
      <t>groupes de maîtrise</t>
    </r>
    <r>
      <rPr>
        <sz val="10"/>
        <color theme="1"/>
        <rFont val="Arial"/>
        <family val="2"/>
      </rPr>
      <t xml:space="preserve"> au test spécifique des élèves comme suit : </t>
    </r>
  </si>
  <si>
    <t>groupe « à besoins » : élèves répondant correctement à 5 questions ou moins ;</t>
  </si>
  <si>
    <t>groupe « fragile » : élèves répondant correctement à un nombre de questions compris entre 6 et 9 ;</t>
  </si>
  <si>
    <t>groupe « satisfaisant » : élèves répondant correctement à 10 questions ou plus.</t>
  </si>
  <si>
    <r>
      <t xml:space="preserve">En mathématiques,  trois scores "seuil" permettent de déterminer les </t>
    </r>
    <r>
      <rPr>
        <b/>
        <sz val="10"/>
        <color theme="1"/>
        <rFont val="Arial"/>
        <family val="2"/>
      </rPr>
      <t>groupes de maîtrise</t>
    </r>
    <r>
      <rPr>
        <sz val="10"/>
        <color theme="1"/>
        <rFont val="Arial"/>
        <family val="2"/>
      </rPr>
      <t xml:space="preserve"> au test spécifique des élèves comme suit : </t>
    </r>
  </si>
  <si>
    <t>groupe « à besoins » : élèves répondant correctement à 4 questions ou moins ;</t>
  </si>
  <si>
    <t>groupe « fragile » : élèves répondant correctement à un nombre de questions compris entre 5 et 7 ;</t>
  </si>
  <si>
    <t>groupe « satisfaisant » : élèves répondant correctement à 8 questions ou plus.</t>
  </si>
  <si>
    <t xml:space="preserve">La DEPP a élaboré un indice de position sociale à partir de plusieurs variables « mesurant la proximité au système scolaire du milieu familial de l’enfant » : caractéristiques sociales des parents, conditions de vie matérielles et financières, pratiques culturelles de l’enfant et de sa famille, implication des parents dans la scolarité, etc. Cet indice permet de mesurer la position socio-scolaire des élèves et peut se substituer à la PCS des parents dans le cadre d’études statistiques. De manière agrégée (niveau classe ou établissement par exemple), il permet  d’appréhender le profil social de la structure étudiée. Dans ce cas-là, on parle d’indice de position sociale moyen.
Dans cette note, la moyenne de cet indice a été calculée pour chaque collège évalué. Ceci a permis de classer les collèges en cinq groupes dans chaque académie : des établissements présentant l’indice de position sociale moyen le moins favorisé (groupe 1)  à ceux présentant l’indice de position sociale moyen le plus favorisé (groupe 5). Un score moyen est calculé pour chaque groupe. L’équité est mesurée par l’écart de score entre les collèges du groupe 5 et ceux du groupe 1 déterminés indépendamment pour chaque académie. 
</t>
  </si>
  <si>
    <r>
      <rPr>
        <b/>
        <sz val="11"/>
        <color indexed="8"/>
        <rFont val="Arial Narrow"/>
        <family val="2"/>
      </rPr>
      <t>Lecture :</t>
    </r>
    <r>
      <rPr>
        <sz val="11"/>
        <color indexed="8"/>
        <rFont val="Arial Narrow"/>
        <family val="2"/>
      </rPr>
      <t xml:space="preserve"> 78 % de l'ensemble des élèves de sixième de l'académie ont une maîtrise satisfaisante des connaissances et compétences en français.</t>
    </r>
  </si>
  <si>
    <r>
      <t xml:space="preserve">Réf. : </t>
    </r>
    <r>
      <rPr>
        <i/>
        <sz val="11"/>
        <color indexed="8"/>
        <rFont val="Arial Narrow"/>
        <family val="2"/>
      </rPr>
      <t>Stats Infos</t>
    </r>
    <r>
      <rPr>
        <sz val="11"/>
        <color indexed="8"/>
        <rFont val="Arial Narrow"/>
        <family val="2"/>
      </rPr>
      <t>, n° 21.07</t>
    </r>
    <r>
      <rPr>
        <b/>
        <sz val="11"/>
        <color indexed="8"/>
        <rFont val="Arial Narrow"/>
        <family val="2"/>
      </rPr>
      <t xml:space="preserve"> © </t>
    </r>
    <r>
      <rPr>
        <sz val="11"/>
        <color indexed="8"/>
        <rFont val="Arial Narrow"/>
        <family val="2"/>
      </rPr>
      <t>DEP</t>
    </r>
  </si>
  <si>
    <r>
      <rPr>
        <b/>
        <sz val="11"/>
        <color indexed="8"/>
        <rFont val="Arial Narrow"/>
        <family val="2"/>
      </rPr>
      <t>Lecture :</t>
    </r>
    <r>
      <rPr>
        <sz val="11"/>
        <color indexed="8"/>
        <rFont val="Arial Narrow"/>
        <family val="2"/>
      </rPr>
      <t xml:space="preserve"> 75 % de l'ensemble des élèves de sixième ont une maîtrise satisfaisante des connaissances et compétences en français.</t>
    </r>
  </si>
  <si>
    <r>
      <rPr>
        <b/>
        <sz val="11"/>
        <color indexed="8"/>
        <rFont val="Arial Narrow"/>
        <family val="2"/>
      </rPr>
      <t>Lecture :</t>
    </r>
    <r>
      <rPr>
        <sz val="11"/>
        <color indexed="8"/>
        <rFont val="Arial Narrow"/>
        <family val="2"/>
      </rPr>
      <t xml:space="preserve"> 62 % de l'ensemble des élèves de sixième de l'académie ont une maîtrise satisfaisante des connaissances et compétences en mathématiques.</t>
    </r>
  </si>
  <si>
    <r>
      <rPr>
        <b/>
        <sz val="11"/>
        <color indexed="8"/>
        <rFont val="Arial Narrow"/>
        <family val="2"/>
      </rPr>
      <t>Lecture :</t>
    </r>
    <r>
      <rPr>
        <sz val="11"/>
        <color indexed="8"/>
        <rFont val="Arial Narrow"/>
        <family val="2"/>
      </rPr>
      <t xml:space="preserve"> 60 % de l'ensemble des élèves de sixième ont une maîtrise satisfaisante des connaissances et compétences en mathématiques.</t>
    </r>
  </si>
  <si>
    <r>
      <rPr>
        <b/>
        <sz val="11"/>
        <color theme="1"/>
        <rFont val="Arial Narrow"/>
        <family val="2"/>
      </rPr>
      <t>Lecture</t>
    </r>
    <r>
      <rPr>
        <sz val="11"/>
        <color theme="1"/>
        <rFont val="Arial Narrow"/>
        <family val="2"/>
      </rPr>
      <t xml:space="preserve"> : Dans le Cher, 90,3 % des élèves présentent une maîtrise satisfaisante ou très bonne en français. Cette propotion est de 72,5 % en mathématiques.</t>
    </r>
  </si>
  <si>
    <r>
      <rPr>
        <b/>
        <sz val="11"/>
        <color theme="1"/>
        <rFont val="Arial Narrow"/>
        <family val="2"/>
      </rPr>
      <t>Lecture</t>
    </r>
    <r>
      <rPr>
        <sz val="11"/>
        <color theme="1"/>
        <rFont val="Arial Narrow"/>
        <family val="2"/>
      </rPr>
      <t xml:space="preserve"> : Dans le bassin de Bourges, 92,4 % des élèves présentent une maîtrise satisfaisante ou très bonne en français. Cette propotion est de 75,4 % en mathématiques.</t>
    </r>
  </si>
  <si>
    <t>6 - Répartition des élèves dans les groupes au test spécifique de français - Académie d'Orléans-Tours</t>
  </si>
  <si>
    <t>6 - Répartition des élèves dans les groupes au test spécifique de français - France métroplitaine + DROM</t>
  </si>
  <si>
    <t>à besoin</t>
  </si>
  <si>
    <t>fragile</t>
  </si>
  <si>
    <t>satisfaisant</t>
  </si>
  <si>
    <r>
      <rPr>
        <b/>
        <sz val="11"/>
        <color indexed="8"/>
        <rFont val="Arial Narrow"/>
        <family val="2"/>
      </rPr>
      <t>Lecture :</t>
    </r>
    <r>
      <rPr>
        <sz val="11"/>
        <color indexed="8"/>
        <rFont val="Arial Narrow"/>
        <family val="2"/>
      </rPr>
      <t xml:space="preserve"> la proportion d’élèves atteignant un score satisfaisant en français est de 60 %.</t>
    </r>
  </si>
  <si>
    <r>
      <rPr>
        <b/>
        <sz val="11"/>
        <color indexed="8"/>
        <rFont val="Arial Narrow"/>
        <family val="2"/>
      </rPr>
      <t>Lecture :</t>
    </r>
    <r>
      <rPr>
        <sz val="11"/>
        <color indexed="8"/>
        <rFont val="Arial Narrow"/>
        <family val="2"/>
      </rPr>
      <t xml:space="preserve"> la proportion d’élèves atteignant un score satisfaisant en français est de 61 %.</t>
    </r>
  </si>
  <si>
    <t>6 - Répartition des élèves dans les groupes au test spécifique de mathématiques - Académie d'Orléans-Tours</t>
  </si>
  <si>
    <t>6 - Répartition des élèves dans les groupes au test spécifique de mathématiques - France métroplitaine + DROM</t>
  </si>
  <si>
    <r>
      <rPr>
        <b/>
        <sz val="11"/>
        <color indexed="8"/>
        <rFont val="Arial Narrow"/>
        <family val="2"/>
      </rPr>
      <t>Lecture :</t>
    </r>
    <r>
      <rPr>
        <sz val="11"/>
        <color indexed="8"/>
        <rFont val="Arial Narrow"/>
        <family val="2"/>
      </rPr>
      <t xml:space="preserve"> la proportion d’élèves atteignant un score satisfaisant en mathématiques est de 62 %.</t>
    </r>
  </si>
  <si>
    <r>
      <rPr>
        <b/>
        <sz val="11"/>
        <color indexed="8"/>
        <rFont val="Arial Narrow"/>
        <family val="2"/>
      </rPr>
      <t xml:space="preserve">Lecture : </t>
    </r>
    <r>
      <rPr>
        <sz val="11"/>
        <color indexed="8"/>
        <rFont val="Arial Narrow"/>
        <family val="2"/>
      </rPr>
      <t>95,6 % des élèves des collèges les plus favorisés socialement (groupe 5) maîtrisent les connaissances et les compétences en français.</t>
    </r>
  </si>
  <si>
    <r>
      <rPr>
        <b/>
        <sz val="11"/>
        <color indexed="8"/>
        <rFont val="Arial Narrow"/>
        <family val="2"/>
      </rPr>
      <t xml:space="preserve">Lecture : </t>
    </r>
    <r>
      <rPr>
        <sz val="11"/>
        <color indexed="8"/>
        <rFont val="Arial Narrow"/>
        <family val="2"/>
      </rPr>
      <t>95,9 % des élèves des collèges les plus favorisés socialement (groupe 5) maîtrisent les connaissances et les compétences en français.</t>
    </r>
  </si>
  <si>
    <r>
      <rPr>
        <b/>
        <sz val="11"/>
        <color indexed="8"/>
        <rFont val="Arial Narrow"/>
        <family val="2"/>
      </rPr>
      <t>Source :</t>
    </r>
    <r>
      <rPr>
        <sz val="11"/>
        <color indexed="8"/>
        <rFont val="Arial Narrow"/>
        <family val="2"/>
      </rPr>
      <t xml:space="preserve"> évaluation exhaustive de début de sixième, septembre 2020, MENJS-DEPP.</t>
    </r>
  </si>
  <si>
    <r>
      <rPr>
        <b/>
        <sz val="11"/>
        <color indexed="8"/>
        <rFont val="Arial Narrow"/>
        <family val="2"/>
      </rPr>
      <t>Source</t>
    </r>
    <r>
      <rPr>
        <sz val="11"/>
        <color indexed="8"/>
        <rFont val="Arial Narrow"/>
        <family val="2"/>
      </rPr>
      <t xml:space="preserve"> : évaluation exhaustive de début de sixième, septembre 2020, MENJS-DEPP.</t>
    </r>
  </si>
  <si>
    <r>
      <rPr>
        <b/>
        <sz val="11"/>
        <color indexed="8"/>
        <rFont val="Arial Narrow"/>
        <family val="2"/>
      </rPr>
      <t>Source</t>
    </r>
    <r>
      <rPr>
        <sz val="11"/>
        <color indexed="8"/>
        <rFont val="Arial Narrow"/>
        <family val="2"/>
      </rPr>
      <t xml:space="preserve"> : évaluation exhaustive de début de sixième, septembre2020, MENJS-DEPP.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</si>
</sst>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 _€_-;\-* #,##0.0\ _€_-;_-* &quot;-&quot;??\ _€_-;_-@_-"/>
    <numFmt numFmtId="165" formatCode="_-* #,##0.00\ _€_-;\-* #,##0.00\ _€_-;_-* &quot;-&quot;??\ _€_-;_-@_-"/>
    <numFmt numFmtId="166" formatCode="_-* #,##0\ _€_-;\-* #,##0\ _€_-;_-* &quot;-&quot;??\ _€_-;_-@_-"/>
    <numFmt numFmtId="167" formatCode="_-* #,##0.0\ _€_-;\-* #,##0.0\ _€_-;_-* &quot;-&quot;?\ _€_-;_-@_-"/>
    <numFmt numFmtId="168" formatCode="_-* #,##0.00\ _€_-;\-* #,##0.00\ _€_-;_-* &quot;-&quot;?\ _€_-;_-@_-"/>
    <numFmt numFmtId="169" formatCode="0.0%"/>
    <numFmt numFmtId="170" formatCode="_-* #,##0_-;\-* #,##0_-;_-* &quot;-&quot;??_-;_-@_-"/>
  </numFmts>
  <fonts count="20"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sz val="11"/>
      <color theme="0"/>
      <name val="Arial Narrow"/>
      <family val="2"/>
    </font>
    <font>
      <sz val="11"/>
      <color indexed="8"/>
      <name val="Arial Narrow"/>
      <family val="2"/>
    </font>
    <font>
      <b/>
      <sz val="11"/>
      <color indexed="8"/>
      <name val="Arial Narrow"/>
      <family val="2"/>
    </font>
    <font>
      <sz val="11"/>
      <color rgb="FF000000"/>
      <name val="Arial Narrow"/>
      <family val="2"/>
    </font>
    <font>
      <b/>
      <sz val="11"/>
      <color rgb="FF000000"/>
      <name val="Arial Narrow"/>
      <family val="2"/>
    </font>
    <font>
      <i/>
      <sz val="11"/>
      <color indexed="8"/>
      <name val="Arial Narrow"/>
      <family val="2"/>
    </font>
    <font>
      <sz val="10"/>
      <name val="Arial"/>
      <family val="2"/>
    </font>
    <font>
      <sz val="9"/>
      <name val="Arial"/>
      <family val="2"/>
    </font>
    <font>
      <sz val="10"/>
      <name val="MS Sans Serif"/>
    </font>
    <font>
      <sz val="11"/>
      <name val="Arial Narrow"/>
      <family val="2"/>
    </font>
    <font>
      <sz val="11"/>
      <color theme="0" tint="-0.34998626667073579"/>
      <name val="Arial Narrow"/>
      <family val="2"/>
    </font>
    <font>
      <b/>
      <sz val="11"/>
      <color theme="0"/>
      <name val="Arial Narrow"/>
      <family val="2"/>
    </font>
    <font>
      <b/>
      <sz val="10"/>
      <color theme="1"/>
      <name val="Arial"/>
      <family val="2"/>
    </font>
    <font>
      <sz val="10"/>
      <color theme="1"/>
      <name val="Calibri"/>
      <family val="2"/>
      <scheme val="minor"/>
    </font>
    <font>
      <sz val="10"/>
      <name val="Calibri"/>
      <family val="2"/>
      <scheme val="minor"/>
    </font>
    <font>
      <sz val="10"/>
      <color theme="1"/>
      <name val="Arial"/>
      <family val="2"/>
    </font>
  </fonts>
  <fills count="6">
    <fill>
      <patternFill patternType="none"/>
    </fill>
    <fill>
      <patternFill patternType="gray125"/>
    </fill>
    <fill>
      <patternFill patternType="solid">
        <fgColor theme="1" tint="0.499984740745262"/>
        <bgColor indexed="64"/>
      </patternFill>
    </fill>
    <fill>
      <patternFill patternType="solid">
        <fgColor rgb="FFBD0926"/>
        <bgColor indexed="64"/>
      </patternFill>
    </fill>
    <fill>
      <patternFill patternType="solid">
        <fgColor rgb="FF23B199"/>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rgb="FFCC0099"/>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9" fontId="10" fillId="0" borderId="0" applyFill="0" applyBorder="0" applyAlignment="0" applyProtection="0"/>
    <xf numFmtId="0" fontId="12" fillId="0" borderId="0"/>
    <xf numFmtId="165" fontId="12" fillId="0" borderId="0" applyFont="0" applyFill="0" applyBorder="0" applyAlignment="0" applyProtection="0"/>
    <xf numFmtId="9" fontId="12" fillId="0" borderId="0" applyFont="0" applyFill="0" applyBorder="0" applyAlignment="0" applyProtection="0"/>
  </cellStyleXfs>
  <cellXfs count="103">
    <xf numFmtId="0" fontId="0" fillId="0" borderId="0" xfId="0"/>
    <xf numFmtId="0" fontId="2" fillId="0" borderId="5" xfId="0" applyFont="1" applyBorder="1" applyAlignment="1">
      <alignment vertical="center"/>
    </xf>
    <xf numFmtId="0" fontId="2" fillId="0" borderId="5" xfId="0" applyFont="1" applyBorder="1"/>
    <xf numFmtId="166" fontId="2" fillId="0" borderId="5" xfId="0" applyNumberFormat="1" applyFont="1" applyBorder="1"/>
    <xf numFmtId="0" fontId="4" fillId="0" borderId="0" xfId="0" applyFont="1"/>
    <xf numFmtId="164" fontId="4" fillId="0" borderId="0" xfId="0" applyNumberFormat="1" applyFont="1"/>
    <xf numFmtId="0" fontId="2" fillId="0" borderId="0" xfId="0" applyFont="1"/>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1" xfId="0" applyFont="1" applyBorder="1"/>
    <xf numFmtId="166" fontId="2" fillId="0" borderId="2" xfId="1" applyNumberFormat="1" applyFont="1" applyBorder="1"/>
    <xf numFmtId="166" fontId="2" fillId="0" borderId="1" xfId="1" applyNumberFormat="1" applyFont="1" applyFill="1" applyBorder="1"/>
    <xf numFmtId="0" fontId="2" fillId="0" borderId="2" xfId="0" applyFont="1" applyBorder="1"/>
    <xf numFmtId="166" fontId="2" fillId="0" borderId="2" xfId="1" applyNumberFormat="1" applyFont="1" applyFill="1" applyBorder="1"/>
    <xf numFmtId="166" fontId="2" fillId="0" borderId="1" xfId="1" applyNumberFormat="1" applyFont="1" applyBorder="1"/>
    <xf numFmtId="0" fontId="2" fillId="0" borderId="3" xfId="0" applyFont="1" applyBorder="1"/>
    <xf numFmtId="166" fontId="2" fillId="0" borderId="3" xfId="1" applyNumberFormat="1" applyFont="1" applyBorder="1"/>
    <xf numFmtId="0" fontId="3" fillId="0" borderId="4" xfId="0" applyFont="1" applyBorder="1" applyAlignment="1">
      <alignment vertical="center"/>
    </xf>
    <xf numFmtId="0" fontId="3" fillId="0" borderId="5" xfId="0" applyFont="1" applyBorder="1" applyAlignment="1">
      <alignment vertical="center"/>
    </xf>
    <xf numFmtId="0" fontId="2" fillId="0" borderId="0" xfId="0" applyFont="1" applyBorder="1"/>
    <xf numFmtId="0" fontId="3" fillId="0" borderId="3" xfId="0" applyFont="1" applyBorder="1"/>
    <xf numFmtId="166" fontId="3" fillId="0" borderId="3" xfId="1" applyNumberFormat="1" applyFont="1" applyBorder="1"/>
    <xf numFmtId="0" fontId="2" fillId="0" borderId="7" xfId="0" applyFont="1" applyBorder="1"/>
    <xf numFmtId="0" fontId="3" fillId="0" borderId="0" xfId="0" applyFont="1"/>
    <xf numFmtId="164" fontId="3" fillId="0" borderId="0" xfId="0" applyNumberFormat="1" applyFont="1"/>
    <xf numFmtId="164" fontId="2" fillId="0" borderId="2" xfId="1" applyNumberFormat="1" applyFont="1" applyBorder="1"/>
    <xf numFmtId="164" fontId="2" fillId="0" borderId="3" xfId="1" applyNumberFormat="1" applyFont="1" applyBorder="1"/>
    <xf numFmtId="166" fontId="2" fillId="0" borderId="0" xfId="1" applyNumberFormat="1" applyFont="1"/>
    <xf numFmtId="167" fontId="4" fillId="0" borderId="0" xfId="0" applyNumberFormat="1" applyFont="1"/>
    <xf numFmtId="168" fontId="4" fillId="0" borderId="0" xfId="0" applyNumberFormat="1" applyFont="1"/>
    <xf numFmtId="0" fontId="5" fillId="0" borderId="0" xfId="0" applyFont="1" applyAlignment="1"/>
    <xf numFmtId="0" fontId="7" fillId="0" borderId="0" xfId="0" applyFont="1" applyAlignment="1">
      <alignment vertical="center" readingOrder="1"/>
    </xf>
    <xf numFmtId="0" fontId="5" fillId="0" borderId="0" xfId="0" applyFont="1" applyAlignment="1">
      <alignment vertical="center" readingOrder="1"/>
    </xf>
    <xf numFmtId="0" fontId="11" fillId="0" borderId="0" xfId="3" applyFont="1" applyBorder="1"/>
    <xf numFmtId="0" fontId="2" fillId="0" borderId="0" xfId="0" applyFont="1" applyFill="1"/>
    <xf numFmtId="9" fontId="2" fillId="0" borderId="0" xfId="2" quotePrefix="1" applyFont="1" applyFill="1"/>
    <xf numFmtId="169" fontId="13" fillId="0" borderId="0" xfId="4" applyNumberFormat="1" applyFont="1" applyFill="1" applyBorder="1" applyAlignment="1" applyProtection="1">
      <alignment horizontal="center"/>
    </xf>
    <xf numFmtId="9" fontId="13" fillId="0" borderId="0" xfId="2" applyFont="1" applyFill="1" applyBorder="1" applyAlignment="1">
      <alignment horizontal="center"/>
    </xf>
    <xf numFmtId="0" fontId="14" fillId="0" borderId="0" xfId="0" applyFont="1"/>
    <xf numFmtId="169" fontId="14" fillId="0" borderId="0" xfId="4" applyNumberFormat="1" applyFont="1" applyFill="1" applyBorder="1" applyAlignment="1" applyProtection="1">
      <alignment horizontal="center"/>
    </xf>
    <xf numFmtId="169" fontId="14" fillId="0" borderId="0" xfId="2" applyNumberFormat="1" applyFont="1" applyBorder="1" applyAlignment="1">
      <alignment horizontal="center"/>
    </xf>
    <xf numFmtId="169" fontId="14" fillId="0" borderId="0" xfId="3" applyNumberFormat="1" applyFont="1" applyFill="1" applyBorder="1" applyAlignment="1">
      <alignment horizontal="center"/>
    </xf>
    <xf numFmtId="169" fontId="14" fillId="0" borderId="0" xfId="2" quotePrefix="1" applyNumberFormat="1" applyFont="1"/>
    <xf numFmtId="0" fontId="13" fillId="0" borderId="0" xfId="3" applyFont="1" applyBorder="1"/>
    <xf numFmtId="0" fontId="5" fillId="0" borderId="0" xfId="0" applyFont="1" applyAlignment="1">
      <alignment horizontal="left" vertical="center" readingOrder="1"/>
    </xf>
    <xf numFmtId="0" fontId="7" fillId="0" borderId="0" xfId="0" applyFont="1" applyAlignment="1">
      <alignment horizontal="left" vertical="center" readingOrder="1"/>
    </xf>
    <xf numFmtId="0" fontId="3" fillId="0" borderId="8" xfId="0" applyFont="1" applyFill="1" applyBorder="1"/>
    <xf numFmtId="0" fontId="2" fillId="0" borderId="0" xfId="0" applyFont="1" applyAlignment="1">
      <alignment horizontal="left"/>
    </xf>
    <xf numFmtId="170" fontId="2" fillId="0" borderId="1" xfId="1" applyNumberFormat="1" applyFont="1" applyBorder="1"/>
    <xf numFmtId="170" fontId="2" fillId="0" borderId="10" xfId="1" applyNumberFormat="1" applyFont="1" applyBorder="1"/>
    <xf numFmtId="170" fontId="2" fillId="0" borderId="2" xfId="1" applyNumberFormat="1" applyFont="1" applyBorder="1"/>
    <xf numFmtId="170" fontId="2" fillId="0" borderId="7" xfId="1" applyNumberFormat="1" applyFont="1" applyBorder="1"/>
    <xf numFmtId="0" fontId="2" fillId="0" borderId="11" xfId="0" applyFont="1" applyBorder="1"/>
    <xf numFmtId="170" fontId="2" fillId="0" borderId="3" xfId="1" applyNumberFormat="1" applyFont="1" applyBorder="1"/>
    <xf numFmtId="170" fontId="2" fillId="0" borderId="11" xfId="1" applyNumberFormat="1" applyFont="1" applyBorder="1"/>
    <xf numFmtId="0" fontId="4" fillId="3" borderId="6" xfId="0" applyFont="1" applyFill="1" applyBorder="1" applyAlignment="1">
      <alignment horizontal="center" vertical="center"/>
    </xf>
    <xf numFmtId="0" fontId="4" fillId="2" borderId="6"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6"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 fillId="0" borderId="0" xfId="0" applyFont="1" applyFill="1" applyBorder="1"/>
    <xf numFmtId="0" fontId="2" fillId="0" borderId="6" xfId="0" applyFont="1" applyBorder="1"/>
    <xf numFmtId="170" fontId="2" fillId="0" borderId="6" xfId="1" applyNumberFormat="1" applyFont="1" applyBorder="1"/>
    <xf numFmtId="0" fontId="16" fillId="5" borderId="0" xfId="0" applyFont="1" applyFill="1" applyBorder="1" applyAlignment="1">
      <alignment horizontal="justify" vertical="center"/>
    </xf>
    <xf numFmtId="0" fontId="17" fillId="0" borderId="0" xfId="0" applyFont="1"/>
    <xf numFmtId="0" fontId="18" fillId="0" borderId="0" xfId="0" applyFont="1"/>
    <xf numFmtId="0" fontId="19" fillId="5" borderId="0" xfId="0" applyFont="1" applyFill="1" applyBorder="1" applyAlignment="1">
      <alignment horizontal="justify" vertical="center"/>
    </xf>
    <xf numFmtId="0" fontId="19" fillId="0" borderId="0" xfId="0" applyFont="1" applyAlignment="1">
      <alignment wrapText="1"/>
    </xf>
    <xf numFmtId="0" fontId="19" fillId="5" borderId="0" xfId="0" applyFont="1" applyFill="1" applyBorder="1" applyAlignment="1">
      <alignment horizontal="justify" vertical="center" wrapText="1"/>
    </xf>
    <xf numFmtId="0" fontId="19" fillId="0" borderId="0" xfId="0" applyFont="1" applyAlignment="1">
      <alignment horizontal="justify" vertical="center"/>
    </xf>
    <xf numFmtId="0" fontId="19" fillId="0" borderId="0" xfId="0" applyFont="1" applyAlignment="1">
      <alignment horizontal="left" vertical="center"/>
    </xf>
    <xf numFmtId="0" fontId="16" fillId="0" borderId="0" xfId="0" applyFont="1" applyAlignment="1">
      <alignment horizontal="justify"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166" fontId="2" fillId="0" borderId="0" xfId="1" applyNumberFormat="1" applyFont="1" applyBorder="1"/>
    <xf numFmtId="166" fontId="2" fillId="0" borderId="0" xfId="1" applyNumberFormat="1" applyFont="1" applyFill="1" applyBorder="1"/>
    <xf numFmtId="0" fontId="3" fillId="0" borderId="0" xfId="0" applyFont="1" applyBorder="1" applyAlignment="1">
      <alignment vertical="center"/>
    </xf>
    <xf numFmtId="0" fontId="2" fillId="0" borderId="0" xfId="0" applyFont="1" applyBorder="1" applyAlignment="1">
      <alignment vertical="center"/>
    </xf>
    <xf numFmtId="166" fontId="2" fillId="0" borderId="0" xfId="0" applyNumberFormat="1" applyFont="1" applyBorder="1"/>
    <xf numFmtId="0" fontId="3" fillId="0" borderId="0" xfId="0" applyFont="1" applyBorder="1"/>
    <xf numFmtId="166" fontId="3" fillId="0" borderId="0" xfId="1" applyNumberFormat="1" applyFont="1" applyBorder="1"/>
    <xf numFmtId="164" fontId="2" fillId="0" borderId="2" xfId="1" applyNumberFormat="1" applyFont="1" applyBorder="1" applyAlignment="1">
      <alignment horizontal="center"/>
    </xf>
    <xf numFmtId="164" fontId="2" fillId="0" borderId="3" xfId="1" applyNumberFormat="1" applyFont="1" applyBorder="1" applyAlignment="1">
      <alignment horizontal="center"/>
    </xf>
    <xf numFmtId="164" fontId="2" fillId="0" borderId="6" xfId="1" applyNumberFormat="1" applyFont="1" applyBorder="1" applyAlignment="1">
      <alignment horizontal="center"/>
    </xf>
    <xf numFmtId="0" fontId="0" fillId="0" borderId="0" xfId="0" applyAlignment="1">
      <alignment horizontal="center"/>
    </xf>
    <xf numFmtId="0" fontId="2" fillId="0" borderId="0" xfId="0" applyFont="1" applyAlignment="1">
      <alignment horizontal="center"/>
    </xf>
    <xf numFmtId="0" fontId="2" fillId="0" borderId="2" xfId="0" applyFont="1" applyBorder="1" applyAlignment="1">
      <alignment vertical="center"/>
    </xf>
    <xf numFmtId="0" fontId="5" fillId="0" borderId="0" xfId="0" applyFont="1" applyAlignment="1">
      <alignment horizontal="left" vertical="center" readingOrder="1"/>
    </xf>
    <xf numFmtId="0" fontId="2" fillId="0" borderId="1" xfId="0" applyFont="1" applyBorder="1" applyAlignment="1">
      <alignment vertical="center"/>
    </xf>
    <xf numFmtId="0" fontId="2" fillId="0" borderId="3" xfId="0" applyFont="1" applyBorder="1" applyAlignment="1">
      <alignment vertical="center"/>
    </xf>
    <xf numFmtId="0" fontId="3" fillId="0" borderId="1"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3" fillId="0" borderId="0" xfId="0" applyFont="1" applyAlignment="1">
      <alignment horizontal="left" wrapText="1"/>
    </xf>
    <xf numFmtId="0" fontId="7" fillId="0" borderId="0" xfId="0" applyFont="1" applyAlignment="1">
      <alignment horizontal="left" vertical="center" readingOrder="1"/>
    </xf>
    <xf numFmtId="0" fontId="5" fillId="0" borderId="0" xfId="0" applyFont="1" applyAlignment="1">
      <alignment horizontal="left" vertical="center" wrapText="1" readingOrder="1"/>
    </xf>
    <xf numFmtId="0" fontId="4" fillId="2" borderId="6" xfId="0" applyFont="1" applyFill="1" applyBorder="1" applyAlignment="1">
      <alignment horizontal="center" vertical="center"/>
    </xf>
    <xf numFmtId="0" fontId="15" fillId="4" borderId="6" xfId="0" applyFont="1" applyFill="1" applyBorder="1" applyAlignment="1">
      <alignment horizontal="center"/>
    </xf>
    <xf numFmtId="0" fontId="15" fillId="4" borderId="4" xfId="0" applyFont="1" applyFill="1" applyBorder="1" applyAlignment="1">
      <alignment horizontal="center"/>
    </xf>
    <xf numFmtId="0" fontId="15" fillId="3" borderId="9" xfId="0" applyFont="1" applyFill="1" applyBorder="1" applyAlignment="1">
      <alignment horizontal="center"/>
    </xf>
    <xf numFmtId="0" fontId="15" fillId="3" borderId="6" xfId="0" applyFont="1" applyFill="1" applyBorder="1" applyAlignment="1">
      <alignment horizontal="center"/>
    </xf>
  </cellXfs>
  <cellStyles count="8">
    <cellStyle name="Milliers" xfId="1" builtinId="3"/>
    <cellStyle name="Milliers 2" xfId="6"/>
    <cellStyle name="Normal" xfId="0" builtinId="0"/>
    <cellStyle name="Normal 2" xfId="3"/>
    <cellStyle name="Normal 3" xfId="5"/>
    <cellStyle name="Pourcentage" xfId="2" builtinId="5"/>
    <cellStyle name="Pourcentage 2" xfId="4"/>
    <cellStyle name="Pourcentage 3" xfId="7"/>
  </cellStyles>
  <dxfs count="0"/>
  <tableStyles count="0" defaultTableStyle="TableStyleMedium2" defaultPivotStyle="PivotStyleLight16"/>
  <colors>
    <mruColors>
      <color rgb="FFE79FAA"/>
      <color rgb="FFD25468"/>
      <color rgb="FFBD0926"/>
      <color rgb="FF23B199"/>
      <color rgb="FF39D8BE"/>
      <color rgb="FF55F7DD"/>
      <color rgb="FFB4FCF1"/>
      <color rgb="FFEDFFFD"/>
      <color rgb="FFF5D1D6"/>
      <color rgb="FFFCEA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8.xml"/><Relationship Id="rId1" Type="http://schemas.microsoft.com/office/2011/relationships/chartStyle" Target="style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stacked"/>
        <c:varyColors val="0"/>
        <c:ser>
          <c:idx val="0"/>
          <c:order val="0"/>
          <c:tx>
            <c:strRef>
              <c:f>'Figure 1'!$E$16</c:f>
              <c:strCache>
                <c:ptCount val="1"/>
                <c:pt idx="0">
                  <c:v>Maîtrise insuffisante</c:v>
                </c:pt>
              </c:strCache>
            </c:strRef>
          </c:tx>
          <c:spPr>
            <a:solidFill>
              <a:srgbClr val="B4FCF1"/>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1'!$D$17:$D$26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1'!$E$17:$E$26</c:f>
              <c:numCache>
                <c:formatCode>_-* #\ ##0\ _€_-;\-* #\ ##0\ _€_-;_-* "-"??\ _€_-;_-@_-</c:formatCode>
                <c:ptCount val="10"/>
                <c:pt idx="0">
                  <c:v>0.29298323690847056</c:v>
                </c:pt>
                <c:pt idx="1">
                  <c:v>3.041666666666667</c:v>
                </c:pt>
                <c:pt idx="2">
                  <c:v>0.21959923140269008</c:v>
                </c:pt>
                <c:pt idx="3">
                  <c:v>0.49378361696499429</c:v>
                </c:pt>
                <c:pt idx="4">
                  <c:v>0.78354554358472084</c:v>
                </c:pt>
                <c:pt idx="5">
                  <c:v>1.60481444332999</c:v>
                </c:pt>
                <c:pt idx="6">
                  <c:v>0.34225047146748622</c:v>
                </c:pt>
                <c:pt idx="7">
                  <c:v>0.68452183159433777</c:v>
                </c:pt>
                <c:pt idx="9">
                  <c:v>0.51764064841302282</c:v>
                </c:pt>
              </c:numCache>
            </c:numRef>
          </c:val>
          <c:extLst>
            <c:ext xmlns:c16="http://schemas.microsoft.com/office/drawing/2014/chart" uri="{C3380CC4-5D6E-409C-BE32-E72D297353CC}">
              <c16:uniqueId val="{00000000-E1DC-4800-94D1-F742C6965906}"/>
            </c:ext>
          </c:extLst>
        </c:ser>
        <c:ser>
          <c:idx val="1"/>
          <c:order val="1"/>
          <c:tx>
            <c:strRef>
              <c:f>'Figure 1'!$F$16</c:f>
              <c:strCache>
                <c:ptCount val="1"/>
                <c:pt idx="0">
                  <c:v>Maîtrise fragile</c:v>
                </c:pt>
              </c:strCache>
            </c:strRef>
          </c:tx>
          <c:spPr>
            <a:solidFill>
              <a:srgbClr val="55F7DD"/>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1'!$D$17:$D$26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1'!$F$17:$F$26</c:f>
              <c:numCache>
                <c:formatCode>_-* #\ ##0\ _€_-;\-* #\ ##0\ _€_-;_-* "-"??\ _€_-;_-@_-</c:formatCode>
                <c:ptCount val="10"/>
                <c:pt idx="0">
                  <c:v>6.8424566088117489</c:v>
                </c:pt>
                <c:pt idx="1">
                  <c:v>36.333333333333336</c:v>
                </c:pt>
                <c:pt idx="2">
                  <c:v>5.1331320340378808</c:v>
                </c:pt>
                <c:pt idx="3">
                  <c:v>9.060047614848779</c:v>
                </c:pt>
                <c:pt idx="4">
                  <c:v>14.544564152791381</c:v>
                </c:pt>
                <c:pt idx="5">
                  <c:v>17.853560682046137</c:v>
                </c:pt>
                <c:pt idx="6">
                  <c:v>6.6634071383669768</c:v>
                </c:pt>
                <c:pt idx="7">
                  <c:v>11.716621253405995</c:v>
                </c:pt>
                <c:pt idx="9">
                  <c:v>9.2528265903827815</c:v>
                </c:pt>
              </c:numCache>
            </c:numRef>
          </c:val>
          <c:extLst>
            <c:ext xmlns:c16="http://schemas.microsoft.com/office/drawing/2014/chart" uri="{C3380CC4-5D6E-409C-BE32-E72D297353CC}">
              <c16:uniqueId val="{00000001-E1DC-4800-94D1-F742C6965906}"/>
            </c:ext>
          </c:extLst>
        </c:ser>
        <c:ser>
          <c:idx val="2"/>
          <c:order val="2"/>
          <c:tx>
            <c:strRef>
              <c:f>'Figure 1'!$G$16</c:f>
              <c:strCache>
                <c:ptCount val="1"/>
                <c:pt idx="0">
                  <c:v>Maîtrise satisfaisante</c:v>
                </c:pt>
              </c:strCache>
            </c:strRef>
          </c:tx>
          <c:spPr>
            <a:solidFill>
              <a:srgbClr val="39D8BE"/>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1'!$D$17:$D$26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1'!$G$17:$G$26</c:f>
              <c:numCache>
                <c:formatCode>_-* #\ ##0\ _€_-;\-* #\ ##0\ _€_-;_-* "-"??\ _€_-;_-@_-</c:formatCode>
                <c:ptCount val="10"/>
                <c:pt idx="0">
                  <c:v>79.695149087672462</c:v>
                </c:pt>
                <c:pt idx="1">
                  <c:v>60.25</c:v>
                </c:pt>
                <c:pt idx="2">
                  <c:v>74.993137524018664</c:v>
                </c:pt>
                <c:pt idx="3">
                  <c:v>78.692355171501632</c:v>
                </c:pt>
                <c:pt idx="4">
                  <c:v>77.962781586679725</c:v>
                </c:pt>
                <c:pt idx="5">
                  <c:v>76.429287863590773</c:v>
                </c:pt>
                <c:pt idx="6">
                  <c:v>78.242648599566948</c:v>
                </c:pt>
                <c:pt idx="7">
                  <c:v>77.975676214527809</c:v>
                </c:pt>
                <c:pt idx="9">
                  <c:v>78.105843890478127</c:v>
                </c:pt>
              </c:numCache>
            </c:numRef>
          </c:val>
          <c:extLst>
            <c:ext xmlns:c16="http://schemas.microsoft.com/office/drawing/2014/chart" uri="{C3380CC4-5D6E-409C-BE32-E72D297353CC}">
              <c16:uniqueId val="{00000002-E1DC-4800-94D1-F742C6965906}"/>
            </c:ext>
          </c:extLst>
        </c:ser>
        <c:ser>
          <c:idx val="3"/>
          <c:order val="3"/>
          <c:tx>
            <c:strRef>
              <c:f>'Figure 1'!$H$16</c:f>
              <c:strCache>
                <c:ptCount val="1"/>
                <c:pt idx="0">
                  <c:v>Très bonne maîtrise</c:v>
                </c:pt>
              </c:strCache>
            </c:strRef>
          </c:tx>
          <c:spPr>
            <a:solidFill>
              <a:srgbClr val="23B199"/>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1'!$D$17:$D$26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1'!$H$17:$H$26</c:f>
              <c:numCache>
                <c:formatCode>_-* #\ ##0\ _€_-;\-* #\ ##0\ _€_-;_-* "-"??\ _€_-;_-@_-</c:formatCode>
                <c:ptCount val="10"/>
                <c:pt idx="0">
                  <c:v>13.169411066607328</c:v>
                </c:pt>
                <c:pt idx="1">
                  <c:v>0.375</c:v>
                </c:pt>
                <c:pt idx="2">
                  <c:v>19.654131210540761</c:v>
                </c:pt>
                <c:pt idx="3">
                  <c:v>11.753813596684596</c:v>
                </c:pt>
                <c:pt idx="4">
                  <c:v>6.7091087169441721</c:v>
                </c:pt>
                <c:pt idx="5">
                  <c:v>4.112337011033099</c:v>
                </c:pt>
                <c:pt idx="6">
                  <c:v>14.751693790598589</c:v>
                </c:pt>
                <c:pt idx="7">
                  <c:v>9.6231807004718544</c:v>
                </c:pt>
                <c:pt idx="9">
                  <c:v>12.123688870726058</c:v>
                </c:pt>
              </c:numCache>
            </c:numRef>
          </c:val>
          <c:extLst>
            <c:ext xmlns:c16="http://schemas.microsoft.com/office/drawing/2014/chart" uri="{C3380CC4-5D6E-409C-BE32-E72D297353CC}">
              <c16:uniqueId val="{00000003-E1DC-4800-94D1-F742C6965906}"/>
            </c:ext>
          </c:extLst>
        </c:ser>
        <c:dLbls>
          <c:showLegendKey val="0"/>
          <c:showVal val="0"/>
          <c:showCatName val="0"/>
          <c:showSerName val="0"/>
          <c:showPercent val="0"/>
          <c:showBubbleSize val="0"/>
        </c:dLbls>
        <c:gapWidth val="50"/>
        <c:overlap val="100"/>
        <c:axId val="632304767"/>
        <c:axId val="632305599"/>
      </c:barChart>
      <c:catAx>
        <c:axId val="6323047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5599"/>
        <c:crosses val="autoZero"/>
        <c:auto val="1"/>
        <c:lblAlgn val="ctr"/>
        <c:lblOffset val="100"/>
        <c:tickLblSkip val="1"/>
        <c:noMultiLvlLbl val="0"/>
      </c:catAx>
      <c:valAx>
        <c:axId val="632305599"/>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47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6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497102384479058"/>
          <c:y val="3.0555555555555555E-2"/>
          <c:w val="0.7170195272262635"/>
          <c:h val="0.79060542432195979"/>
        </c:manualLayout>
      </c:layout>
      <c:barChart>
        <c:barDir val="bar"/>
        <c:grouping val="stacked"/>
        <c:varyColors val="0"/>
        <c:ser>
          <c:idx val="0"/>
          <c:order val="0"/>
          <c:tx>
            <c:strRef>
              <c:f>'Figure 7'!$E$16</c:f>
              <c:strCache>
                <c:ptCount val="1"/>
                <c:pt idx="0">
                  <c:v>à besoin</c:v>
                </c:pt>
              </c:strCache>
            </c:strRef>
          </c:tx>
          <c:spPr>
            <a:solidFill>
              <a:srgbClr val="E79FAA"/>
            </a:solidFill>
            <a:ln>
              <a:solidFill>
                <a:sysClr val="window" lastClr="FFFF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7'!$D$17:$D$26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7'!$E$17:$E$26</c:f>
              <c:numCache>
                <c:formatCode>_-* #\ ##0\ _€_-;\-* #\ ##0\ _€_-;_-* "-"??\ _€_-;_-@_-</c:formatCode>
                <c:ptCount val="10"/>
                <c:pt idx="0">
                  <c:v>10.309429535122453</c:v>
                </c:pt>
                <c:pt idx="1">
                  <c:v>37.012720558063194</c:v>
                </c:pt>
                <c:pt idx="2">
                  <c:v>9.1538052155401815</c:v>
                </c:pt>
                <c:pt idx="3">
                  <c:v>12.248373433474521</c:v>
                </c:pt>
                <c:pt idx="4">
                  <c:v>18.119824646858255</c:v>
                </c:pt>
                <c:pt idx="5">
                  <c:v>19.280719280719278</c:v>
                </c:pt>
                <c:pt idx="6">
                  <c:v>12.427626137303555</c:v>
                </c:pt>
                <c:pt idx="7">
                  <c:v>12.568234133508716</c:v>
                </c:pt>
                <c:pt idx="9">
                  <c:v>12.49957930872009</c:v>
                </c:pt>
              </c:numCache>
            </c:numRef>
          </c:val>
          <c:extLst>
            <c:ext xmlns:c16="http://schemas.microsoft.com/office/drawing/2014/chart" uri="{C3380CC4-5D6E-409C-BE32-E72D297353CC}">
              <c16:uniqueId val="{00000000-94B3-4313-A9E2-A884AB6EDC93}"/>
            </c:ext>
          </c:extLst>
        </c:ser>
        <c:ser>
          <c:idx val="1"/>
          <c:order val="1"/>
          <c:tx>
            <c:strRef>
              <c:f>'Figure 7'!$F$16</c:f>
              <c:strCache>
                <c:ptCount val="1"/>
                <c:pt idx="0">
                  <c:v>fragile</c:v>
                </c:pt>
              </c:strCache>
            </c:strRef>
          </c:tx>
          <c:spPr>
            <a:solidFill>
              <a:srgbClr val="D25468"/>
            </a:solidFill>
            <a:ln>
              <a:solidFill>
                <a:sysClr val="window" lastClr="FFFF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7'!$D$17:$D$26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7'!$F$17:$F$26</c:f>
              <c:numCache>
                <c:formatCode>_-* #\ ##0\ _€_-;\-* #\ ##0\ _€_-;_-* "-"??\ _€_-;_-@_-</c:formatCode>
                <c:ptCount val="10"/>
                <c:pt idx="0">
                  <c:v>24.013785012465171</c:v>
                </c:pt>
                <c:pt idx="1">
                  <c:v>39.679934345506773</c:v>
                </c:pt>
                <c:pt idx="2">
                  <c:v>20.755721128259712</c:v>
                </c:pt>
                <c:pt idx="3">
                  <c:v>25.313305095847344</c:v>
                </c:pt>
                <c:pt idx="4">
                  <c:v>29.95616171456405</c:v>
                </c:pt>
                <c:pt idx="5">
                  <c:v>32.467532467532465</c:v>
                </c:pt>
                <c:pt idx="6">
                  <c:v>28.129307968017649</c:v>
                </c:pt>
                <c:pt idx="7">
                  <c:v>22.597829661295627</c:v>
                </c:pt>
                <c:pt idx="9">
                  <c:v>25.298690808736918</c:v>
                </c:pt>
              </c:numCache>
            </c:numRef>
          </c:val>
          <c:extLst>
            <c:ext xmlns:c16="http://schemas.microsoft.com/office/drawing/2014/chart" uri="{C3380CC4-5D6E-409C-BE32-E72D297353CC}">
              <c16:uniqueId val="{00000001-94B3-4313-A9E2-A884AB6EDC93}"/>
            </c:ext>
          </c:extLst>
        </c:ser>
        <c:ser>
          <c:idx val="2"/>
          <c:order val="2"/>
          <c:tx>
            <c:strRef>
              <c:f>'Figure 7'!$G$16</c:f>
              <c:strCache>
                <c:ptCount val="1"/>
                <c:pt idx="0">
                  <c:v>satisfaisant</c:v>
                </c:pt>
              </c:strCache>
            </c:strRef>
          </c:tx>
          <c:spPr>
            <a:solidFill>
              <a:srgbClr val="BD0926"/>
            </a:solidFill>
            <a:ln>
              <a:solidFill>
                <a:sysClr val="window" lastClr="FFFF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7'!$D$17:$D$26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7'!$G$17:$G$26</c:f>
              <c:numCache>
                <c:formatCode>_-* #\ ##0\ _€_-;\-* #\ ##0\ _€_-;_-* "-"??\ _€_-;_-@_-</c:formatCode>
                <c:ptCount val="10"/>
                <c:pt idx="0">
                  <c:v>65.676785452412375</c:v>
                </c:pt>
                <c:pt idx="1">
                  <c:v>23.307345096430037</c:v>
                </c:pt>
                <c:pt idx="2">
                  <c:v>70.090473656200103</c:v>
                </c:pt>
                <c:pt idx="3">
                  <c:v>62.43832147067814</c:v>
                </c:pt>
                <c:pt idx="4">
                  <c:v>51.924013638577691</c:v>
                </c:pt>
                <c:pt idx="5">
                  <c:v>48.251748251748253</c:v>
                </c:pt>
                <c:pt idx="6">
                  <c:v>59.443065894678796</c:v>
                </c:pt>
                <c:pt idx="7">
                  <c:v>64.83393620519567</c:v>
                </c:pt>
                <c:pt idx="9">
                  <c:v>62.201729882542999</c:v>
                </c:pt>
              </c:numCache>
            </c:numRef>
          </c:val>
          <c:extLst>
            <c:ext xmlns:c16="http://schemas.microsoft.com/office/drawing/2014/chart" uri="{C3380CC4-5D6E-409C-BE32-E72D297353CC}">
              <c16:uniqueId val="{00000002-94B3-4313-A9E2-A884AB6EDC93}"/>
            </c:ext>
          </c:extLst>
        </c:ser>
        <c:dLbls>
          <c:showLegendKey val="0"/>
          <c:showVal val="0"/>
          <c:showCatName val="0"/>
          <c:showSerName val="0"/>
          <c:showPercent val="0"/>
          <c:showBubbleSize val="0"/>
        </c:dLbls>
        <c:gapWidth val="50"/>
        <c:overlap val="100"/>
        <c:axId val="632304767"/>
        <c:axId val="632305599"/>
      </c:barChart>
      <c:catAx>
        <c:axId val="6323047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5599"/>
        <c:crosses val="autoZero"/>
        <c:auto val="1"/>
        <c:lblAlgn val="ctr"/>
        <c:lblOffset val="100"/>
        <c:tickLblSkip val="1"/>
        <c:noMultiLvlLbl val="0"/>
      </c:catAx>
      <c:valAx>
        <c:axId val="632305599"/>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4767"/>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6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stacked"/>
        <c:varyColors val="0"/>
        <c:ser>
          <c:idx val="0"/>
          <c:order val="0"/>
          <c:tx>
            <c:strRef>
              <c:f>'Figure 1'!$O$16</c:f>
              <c:strCache>
                <c:ptCount val="1"/>
                <c:pt idx="0">
                  <c:v>Maîtrise insuffisante</c:v>
                </c:pt>
              </c:strCache>
            </c:strRef>
          </c:tx>
          <c:spPr>
            <a:solidFill>
              <a:srgbClr val="B4FCF1"/>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1'!$N$17:$N$26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1'!$O$17:$O$26</c:f>
              <c:numCache>
                <c:formatCode>_-* #\ ##0\ _€_-;\-* #\ ##0\ _€_-;_-* "-"??\ _€_-;_-@_-</c:formatCode>
                <c:ptCount val="10"/>
                <c:pt idx="0">
                  <c:v>0.76124296787646395</c:v>
                </c:pt>
                <c:pt idx="1">
                  <c:v>5.3789731051344738</c:v>
                </c:pt>
                <c:pt idx="2">
                  <c:v>0.28759369741471624</c:v>
                </c:pt>
                <c:pt idx="3">
                  <c:v>0.70576502627440452</c:v>
                </c:pt>
                <c:pt idx="4">
                  <c:v>2.5482327869595771</c:v>
                </c:pt>
                <c:pt idx="5">
                  <c:v>4.7228708954868228</c:v>
                </c:pt>
                <c:pt idx="6">
                  <c:v>0.71769281193080092</c:v>
                </c:pt>
                <c:pt idx="7">
                  <c:v>1.3467227925262595</c:v>
                </c:pt>
                <c:pt idx="9">
                  <c:v>1.0388385693535018</c:v>
                </c:pt>
              </c:numCache>
            </c:numRef>
          </c:val>
          <c:extLst>
            <c:ext xmlns:c16="http://schemas.microsoft.com/office/drawing/2014/chart" uri="{C3380CC4-5D6E-409C-BE32-E72D297353CC}">
              <c16:uniqueId val="{00000000-F6C4-4974-8C7E-012B6B846517}"/>
            </c:ext>
          </c:extLst>
        </c:ser>
        <c:ser>
          <c:idx val="1"/>
          <c:order val="1"/>
          <c:tx>
            <c:strRef>
              <c:f>'Figure 1'!$P$16</c:f>
              <c:strCache>
                <c:ptCount val="1"/>
                <c:pt idx="0">
                  <c:v>Maîtrise fragile</c:v>
                </c:pt>
              </c:strCache>
            </c:strRef>
          </c:tx>
          <c:spPr>
            <a:solidFill>
              <a:srgbClr val="55F7DD"/>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1'!$N$17:$N$26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1'!$P$17:$P$26</c:f>
              <c:numCache>
                <c:formatCode>_-* #\ ##0\ _€_-;\-* #\ ##0\ _€_-;_-* "-"??\ _€_-;_-@_-</c:formatCode>
                <c:ptCount val="10"/>
                <c:pt idx="0">
                  <c:v>8.7946222041787436</c:v>
                </c:pt>
                <c:pt idx="1">
                  <c:v>39.400134895877244</c:v>
                </c:pt>
                <c:pt idx="2">
                  <c:v>4.7911886186323995</c:v>
                </c:pt>
                <c:pt idx="3">
                  <c:v>9.6368419033852906</c:v>
                </c:pt>
                <c:pt idx="4">
                  <c:v>19.138951234441951</c:v>
                </c:pt>
                <c:pt idx="5">
                  <c:v>27.293523328408714</c:v>
                </c:pt>
                <c:pt idx="6">
                  <c:v>8.1319518394440866</c:v>
                </c:pt>
                <c:pt idx="7">
                  <c:v>13.033377678057304</c:v>
                </c:pt>
                <c:pt idx="9">
                  <c:v>10.634786642634969</c:v>
                </c:pt>
              </c:numCache>
            </c:numRef>
          </c:val>
          <c:extLst>
            <c:ext xmlns:c16="http://schemas.microsoft.com/office/drawing/2014/chart" uri="{C3380CC4-5D6E-409C-BE32-E72D297353CC}">
              <c16:uniqueId val="{00000001-F6C4-4974-8C7E-012B6B846517}"/>
            </c:ext>
          </c:extLst>
        </c:ser>
        <c:ser>
          <c:idx val="2"/>
          <c:order val="2"/>
          <c:tx>
            <c:strRef>
              <c:f>'Figure 1'!$Q$16</c:f>
              <c:strCache>
                <c:ptCount val="1"/>
                <c:pt idx="0">
                  <c:v>Maîtrise satisfaisante</c:v>
                </c:pt>
              </c:strCache>
            </c:strRef>
          </c:tx>
          <c:spPr>
            <a:solidFill>
              <a:srgbClr val="39D8BE"/>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1'!$N$17:$N$26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1'!$Q$17:$Q$26</c:f>
              <c:numCache>
                <c:formatCode>_-* #\ ##0\ _€_-;\-* #\ ##0\ _€_-;_-* "-"??\ _€_-;_-@_-</c:formatCode>
                <c:ptCount val="10"/>
                <c:pt idx="0">
                  <c:v>76.367344241245505</c:v>
                </c:pt>
                <c:pt idx="1">
                  <c:v>54.430486468257314</c:v>
                </c:pt>
                <c:pt idx="2">
                  <c:v>74.899801132017743</c:v>
                </c:pt>
                <c:pt idx="3">
                  <c:v>76.52846780754578</c:v>
                </c:pt>
                <c:pt idx="4">
                  <c:v>71.993244009159127</c:v>
                </c:pt>
                <c:pt idx="5">
                  <c:v>64.530810656245535</c:v>
                </c:pt>
                <c:pt idx="6">
                  <c:v>75.105386841607526</c:v>
                </c:pt>
                <c:pt idx="7">
                  <c:v>74.99305045370609</c:v>
                </c:pt>
                <c:pt idx="9">
                  <c:v>75.045819929577988</c:v>
                </c:pt>
              </c:numCache>
            </c:numRef>
          </c:val>
          <c:extLst>
            <c:ext xmlns:c16="http://schemas.microsoft.com/office/drawing/2014/chart" uri="{C3380CC4-5D6E-409C-BE32-E72D297353CC}">
              <c16:uniqueId val="{00000002-F6C4-4974-8C7E-012B6B846517}"/>
            </c:ext>
          </c:extLst>
        </c:ser>
        <c:ser>
          <c:idx val="3"/>
          <c:order val="3"/>
          <c:tx>
            <c:strRef>
              <c:f>'Figure 1'!$R$16</c:f>
              <c:strCache>
                <c:ptCount val="1"/>
                <c:pt idx="0">
                  <c:v>Très bonne maîtrise</c:v>
                </c:pt>
              </c:strCache>
            </c:strRef>
          </c:tx>
          <c:spPr>
            <a:solidFill>
              <a:srgbClr val="23B199"/>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1'!$N$17:$N$26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1'!$R$17:$R$26</c:f>
              <c:numCache>
                <c:formatCode>_-* #\ ##0\ _€_-;\-* #\ ##0\ _€_-;_-* "-"??\ _€_-;_-@_-</c:formatCode>
                <c:ptCount val="10"/>
                <c:pt idx="0">
                  <c:v>14.076790586699289</c:v>
                </c:pt>
                <c:pt idx="1">
                  <c:v>0.79040553073096709</c:v>
                </c:pt>
                <c:pt idx="2">
                  <c:v>20.02141655193514</c:v>
                </c:pt>
                <c:pt idx="3">
                  <c:v>13.128925262794514</c:v>
                </c:pt>
                <c:pt idx="4">
                  <c:v>6.3195719694393429</c:v>
                </c:pt>
                <c:pt idx="5">
                  <c:v>3.4527951198589335</c:v>
                </c:pt>
                <c:pt idx="6">
                  <c:v>16.044968507017586</c:v>
                </c:pt>
                <c:pt idx="7">
                  <c:v>10.626849075710343</c:v>
                </c:pt>
                <c:pt idx="9">
                  <c:v>13.280554858433529</c:v>
                </c:pt>
              </c:numCache>
            </c:numRef>
          </c:val>
          <c:extLst>
            <c:ext xmlns:c16="http://schemas.microsoft.com/office/drawing/2014/chart" uri="{C3380CC4-5D6E-409C-BE32-E72D297353CC}">
              <c16:uniqueId val="{00000003-F6C4-4974-8C7E-012B6B846517}"/>
            </c:ext>
          </c:extLst>
        </c:ser>
        <c:dLbls>
          <c:showLegendKey val="0"/>
          <c:showVal val="0"/>
          <c:showCatName val="0"/>
          <c:showSerName val="0"/>
          <c:showPercent val="0"/>
          <c:showBubbleSize val="0"/>
        </c:dLbls>
        <c:gapWidth val="50"/>
        <c:overlap val="100"/>
        <c:axId val="632304767"/>
        <c:axId val="632305599"/>
      </c:barChart>
      <c:catAx>
        <c:axId val="6323047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5599"/>
        <c:crosses val="autoZero"/>
        <c:auto val="1"/>
        <c:lblAlgn val="ctr"/>
        <c:lblOffset val="100"/>
        <c:tickLblSkip val="1"/>
        <c:noMultiLvlLbl val="0"/>
      </c:catAx>
      <c:valAx>
        <c:axId val="632305599"/>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47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6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stacked"/>
        <c:varyColors val="0"/>
        <c:ser>
          <c:idx val="0"/>
          <c:order val="0"/>
          <c:tx>
            <c:strRef>
              <c:f>'Figure 2'!$O$16</c:f>
              <c:strCache>
                <c:ptCount val="1"/>
                <c:pt idx="0">
                  <c:v>Maîtrise insuffisante</c:v>
                </c:pt>
              </c:strCache>
            </c:strRef>
          </c:tx>
          <c:spPr>
            <a:solidFill>
              <a:srgbClr val="F5D1D6"/>
            </a:solidFill>
            <a:ln>
              <a:solidFill>
                <a:schemeClr val="bg1"/>
              </a:solid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2'!$N$17:$N$26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2'!$O$17:$O$26</c:f>
              <c:numCache>
                <c:formatCode>_-* #\ ##0\ _€_-;\-* #\ ##0\ _€_-;_-* "-"??\ _€_-;_-@_-</c:formatCode>
                <c:ptCount val="10"/>
                <c:pt idx="0">
                  <c:v>1.7111635083594392</c:v>
                </c:pt>
                <c:pt idx="1">
                  <c:v>11.505053035997662</c:v>
                </c:pt>
                <c:pt idx="2">
                  <c:v>0.73814089807142602</c:v>
                </c:pt>
                <c:pt idx="3">
                  <c:v>1.7046012214639541</c:v>
                </c:pt>
                <c:pt idx="4">
                  <c:v>5.0783055777925608</c:v>
                </c:pt>
                <c:pt idx="5">
                  <c:v>9.5565213327725598</c:v>
                </c:pt>
                <c:pt idx="6">
                  <c:v>1.9296082597896602</c:v>
                </c:pt>
                <c:pt idx="7">
                  <c:v>2.6558146861063801</c:v>
                </c:pt>
                <c:pt idx="9">
                  <c:v>2.3009285065055716</c:v>
                </c:pt>
              </c:numCache>
            </c:numRef>
          </c:val>
          <c:extLst>
            <c:ext xmlns:c16="http://schemas.microsoft.com/office/drawing/2014/chart" uri="{C3380CC4-5D6E-409C-BE32-E72D297353CC}">
              <c16:uniqueId val="{00000000-6639-4414-8FC2-3A43713D7697}"/>
            </c:ext>
          </c:extLst>
        </c:ser>
        <c:ser>
          <c:idx val="1"/>
          <c:order val="1"/>
          <c:tx>
            <c:strRef>
              <c:f>'Figure 2'!$P$16</c:f>
              <c:strCache>
                <c:ptCount val="1"/>
                <c:pt idx="0">
                  <c:v>Maîtrise fragile</c:v>
                </c:pt>
              </c:strCache>
            </c:strRef>
          </c:tx>
          <c:spPr>
            <a:solidFill>
              <a:srgbClr val="E79FAA"/>
            </a:solidFill>
            <a:ln>
              <a:solidFill>
                <a:schemeClr val="bg1"/>
              </a:solid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2'!$N$17:$N$26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2'!$P$17:$P$26</c:f>
              <c:numCache>
                <c:formatCode>_-* #\ ##0\ _€_-;\-* #\ ##0\ _€_-;_-* "-"??\ _€_-;_-@_-</c:formatCode>
                <c:ptCount val="10"/>
                <c:pt idx="0">
                  <c:v>23.310377994936911</c:v>
                </c:pt>
                <c:pt idx="1">
                  <c:v>61.312954146830364</c:v>
                </c:pt>
                <c:pt idx="2">
                  <c:v>15.269385244418714</c:v>
                </c:pt>
                <c:pt idx="3">
                  <c:v>24.25060642540517</c:v>
                </c:pt>
                <c:pt idx="4">
                  <c:v>40.554283974698677</c:v>
                </c:pt>
                <c:pt idx="5">
                  <c:v>50.273377260619654</c:v>
                </c:pt>
                <c:pt idx="6">
                  <c:v>26.252207591808908</c:v>
                </c:pt>
                <c:pt idx="7">
                  <c:v>24.965051831579363</c:v>
                </c:pt>
                <c:pt idx="9">
                  <c:v>25.594440008637271</c:v>
                </c:pt>
              </c:numCache>
            </c:numRef>
          </c:val>
          <c:extLst>
            <c:ext xmlns:c16="http://schemas.microsoft.com/office/drawing/2014/chart" uri="{C3380CC4-5D6E-409C-BE32-E72D297353CC}">
              <c16:uniqueId val="{00000001-6639-4414-8FC2-3A43713D7697}"/>
            </c:ext>
          </c:extLst>
        </c:ser>
        <c:ser>
          <c:idx val="2"/>
          <c:order val="2"/>
          <c:tx>
            <c:strRef>
              <c:f>'Figure 2'!$Q$16</c:f>
              <c:strCache>
                <c:ptCount val="1"/>
                <c:pt idx="0">
                  <c:v>Maîtrise satisfaisante</c:v>
                </c:pt>
              </c:strCache>
            </c:strRef>
          </c:tx>
          <c:spPr>
            <a:solidFill>
              <a:srgbClr val="D25468"/>
            </a:solidFill>
            <a:ln>
              <a:solidFill>
                <a:schemeClr val="bg1"/>
              </a:solid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2'!$N$17:$N$26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2'!$Q$17:$Q$26</c:f>
              <c:numCache>
                <c:formatCode>_-* #\ ##0\ _€_-;\-* #\ ##0\ _€_-;_-* "-"??\ _€_-;_-@_-</c:formatCode>
                <c:ptCount val="10"/>
                <c:pt idx="0">
                  <c:v>62.07292717302002</c:v>
                </c:pt>
                <c:pt idx="1">
                  <c:v>26.367660569614966</c:v>
                </c:pt>
                <c:pt idx="2">
                  <c:v>65.716249954770774</c:v>
                </c:pt>
                <c:pt idx="3">
                  <c:v>61.730600896968781</c:v>
                </c:pt>
                <c:pt idx="4">
                  <c:v>49.504459302522243</c:v>
                </c:pt>
                <c:pt idx="5">
                  <c:v>37.99009299499977</c:v>
                </c:pt>
                <c:pt idx="6">
                  <c:v>61.590593928705992</c:v>
                </c:pt>
                <c:pt idx="7">
                  <c:v>58.327508638596562</c:v>
                </c:pt>
                <c:pt idx="9">
                  <c:v>59.92344466372397</c:v>
                </c:pt>
              </c:numCache>
            </c:numRef>
          </c:val>
          <c:extLst>
            <c:ext xmlns:c16="http://schemas.microsoft.com/office/drawing/2014/chart" uri="{C3380CC4-5D6E-409C-BE32-E72D297353CC}">
              <c16:uniqueId val="{00000002-6639-4414-8FC2-3A43713D7697}"/>
            </c:ext>
          </c:extLst>
        </c:ser>
        <c:ser>
          <c:idx val="3"/>
          <c:order val="3"/>
          <c:tx>
            <c:strRef>
              <c:f>'Figure 2'!$R$16</c:f>
              <c:strCache>
                <c:ptCount val="1"/>
                <c:pt idx="0">
                  <c:v>Très bonne maîtrise</c:v>
                </c:pt>
              </c:strCache>
            </c:strRef>
          </c:tx>
          <c:spPr>
            <a:solidFill>
              <a:srgbClr val="BD0926"/>
            </a:solidFill>
            <a:ln>
              <a:solidFill>
                <a:schemeClr val="bg1"/>
              </a:solidFill>
            </a:ln>
            <a:effectLst/>
          </c:spPr>
          <c:invertIfNegative val="0"/>
          <c:dLbls>
            <c:dLbl>
              <c:idx val="1"/>
              <c:layout>
                <c:manualLayout>
                  <c:x val="-9.8297344047780684E-3"/>
                  <c:y val="-1.2865348454420203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C9-402B-B7E3-33F0905B56DB}"/>
                </c:ext>
              </c:extLst>
            </c:dLbl>
            <c:dLbl>
              <c:idx val="5"/>
              <c:layout>
                <c:manualLayout>
                  <c:x val="-4.212743316333663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C9-402B-B7E3-33F0905B56DB}"/>
                </c:ext>
              </c:extLst>
            </c:dLbl>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2'!$N$17:$N$26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2'!$R$17:$R$26</c:f>
              <c:numCache>
                <c:formatCode>_-* #\ ##0\ _€_-;\-* #\ ##0\ _€_-;_-* "-"??\ _€_-;_-@_-</c:formatCode>
                <c:ptCount val="10"/>
                <c:pt idx="0">
                  <c:v>12.905531323683631</c:v>
                </c:pt>
                <c:pt idx="1">
                  <c:v>0.81433224755700329</c:v>
                </c:pt>
                <c:pt idx="2">
                  <c:v>18.27622390273908</c:v>
                </c:pt>
                <c:pt idx="3">
                  <c:v>12.314191456162103</c:v>
                </c:pt>
                <c:pt idx="4">
                  <c:v>4.8629511449865266</c:v>
                </c:pt>
                <c:pt idx="5">
                  <c:v>2.1800084116080192</c:v>
                </c:pt>
                <c:pt idx="6">
                  <c:v>10.227590219695436</c:v>
                </c:pt>
                <c:pt idx="7">
                  <c:v>14.051624843717697</c:v>
                </c:pt>
                <c:pt idx="9">
                  <c:v>12.18118682113319</c:v>
                </c:pt>
              </c:numCache>
            </c:numRef>
          </c:val>
          <c:extLst>
            <c:ext xmlns:c16="http://schemas.microsoft.com/office/drawing/2014/chart" uri="{C3380CC4-5D6E-409C-BE32-E72D297353CC}">
              <c16:uniqueId val="{00000003-6639-4414-8FC2-3A43713D7697}"/>
            </c:ext>
          </c:extLst>
        </c:ser>
        <c:dLbls>
          <c:showLegendKey val="0"/>
          <c:showVal val="0"/>
          <c:showCatName val="0"/>
          <c:showSerName val="0"/>
          <c:showPercent val="0"/>
          <c:showBubbleSize val="0"/>
        </c:dLbls>
        <c:gapWidth val="50"/>
        <c:overlap val="100"/>
        <c:axId val="632304767"/>
        <c:axId val="632305599"/>
      </c:barChart>
      <c:catAx>
        <c:axId val="6323047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5599"/>
        <c:crosses val="autoZero"/>
        <c:auto val="1"/>
        <c:lblAlgn val="ctr"/>
        <c:lblOffset val="100"/>
        <c:tickLblSkip val="1"/>
        <c:noMultiLvlLbl val="0"/>
      </c:catAx>
      <c:valAx>
        <c:axId val="632305599"/>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47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6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stacked"/>
        <c:varyColors val="0"/>
        <c:ser>
          <c:idx val="0"/>
          <c:order val="0"/>
          <c:tx>
            <c:strRef>
              <c:f>'Figure 2'!$E$16</c:f>
              <c:strCache>
                <c:ptCount val="1"/>
                <c:pt idx="0">
                  <c:v>Maîtrise insuffisante</c:v>
                </c:pt>
              </c:strCache>
            </c:strRef>
          </c:tx>
          <c:spPr>
            <a:solidFill>
              <a:srgbClr val="F5D1D6"/>
            </a:solidFill>
            <a:ln>
              <a:solidFill>
                <a:schemeClr val="bg1"/>
              </a:solid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2'!$D$17:$D$26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2'!$E$17:$E$26</c:f>
              <c:numCache>
                <c:formatCode>_-* #\ ##0\ _€_-;\-* #\ ##0\ _€_-;_-* "-"??\ _€_-;_-@_-</c:formatCode>
                <c:ptCount val="10"/>
                <c:pt idx="0">
                  <c:v>0.8212347851591143</c:v>
                </c:pt>
                <c:pt idx="1">
                  <c:v>8.2068116536725473</c:v>
                </c:pt>
                <c:pt idx="2">
                  <c:v>0.6918573709419904</c:v>
                </c:pt>
                <c:pt idx="3">
                  <c:v>1.3405528142875858</c:v>
                </c:pt>
                <c:pt idx="4">
                  <c:v>2.5815879201169021</c:v>
                </c:pt>
                <c:pt idx="5">
                  <c:v>3.796203796203796</c:v>
                </c:pt>
                <c:pt idx="6">
                  <c:v>1.1373035566583953</c:v>
                </c:pt>
                <c:pt idx="7">
                  <c:v>1.7033870437356133</c:v>
                </c:pt>
                <c:pt idx="9">
                  <c:v>1.4269848214586207</c:v>
                </c:pt>
              </c:numCache>
            </c:numRef>
          </c:val>
          <c:extLst>
            <c:ext xmlns:c16="http://schemas.microsoft.com/office/drawing/2014/chart" uri="{C3380CC4-5D6E-409C-BE32-E72D297353CC}">
              <c16:uniqueId val="{00000000-8CB2-4BB0-910B-5BE449551F73}"/>
            </c:ext>
          </c:extLst>
        </c:ser>
        <c:ser>
          <c:idx val="1"/>
          <c:order val="1"/>
          <c:tx>
            <c:strRef>
              <c:f>'Figure 2'!$F$16</c:f>
              <c:strCache>
                <c:ptCount val="1"/>
                <c:pt idx="0">
                  <c:v>Maîtrise fragile</c:v>
                </c:pt>
              </c:strCache>
            </c:strRef>
          </c:tx>
          <c:spPr>
            <a:solidFill>
              <a:srgbClr val="E79FAA"/>
            </a:solidFill>
            <a:ln>
              <a:solidFill>
                <a:schemeClr val="bg1"/>
              </a:solid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2'!$D$17:$D$26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2'!$F$17:$F$26</c:f>
              <c:numCache>
                <c:formatCode>_-* #\ ##0\ _€_-;\-* #\ ##0\ _€_-;_-* "-"??\ _€_-;_-@_-</c:formatCode>
                <c:ptCount val="10"/>
                <c:pt idx="0">
                  <c:v>21.872708608300336</c:v>
                </c:pt>
                <c:pt idx="1">
                  <c:v>62.166598276569552</c:v>
                </c:pt>
                <c:pt idx="2">
                  <c:v>17.509313464608834</c:v>
                </c:pt>
                <c:pt idx="3">
                  <c:v>24.837343347452077</c:v>
                </c:pt>
                <c:pt idx="4">
                  <c:v>35.216755966877741</c:v>
                </c:pt>
                <c:pt idx="5">
                  <c:v>41.158841158841156</c:v>
                </c:pt>
                <c:pt idx="6">
                  <c:v>25.79266611524676</c:v>
                </c:pt>
                <c:pt idx="7">
                  <c:v>24.590595198947714</c:v>
                </c:pt>
                <c:pt idx="9">
                  <c:v>25.177531720122502</c:v>
                </c:pt>
              </c:numCache>
            </c:numRef>
          </c:val>
          <c:extLst>
            <c:ext xmlns:c16="http://schemas.microsoft.com/office/drawing/2014/chart" uri="{C3380CC4-5D6E-409C-BE32-E72D297353CC}">
              <c16:uniqueId val="{00000001-8CB2-4BB0-910B-5BE449551F73}"/>
            </c:ext>
          </c:extLst>
        </c:ser>
        <c:ser>
          <c:idx val="2"/>
          <c:order val="2"/>
          <c:tx>
            <c:strRef>
              <c:f>'Figure 2'!$G$16</c:f>
              <c:strCache>
                <c:ptCount val="1"/>
                <c:pt idx="0">
                  <c:v>Maîtrise satisfaisante</c:v>
                </c:pt>
              </c:strCache>
            </c:strRef>
          </c:tx>
          <c:spPr>
            <a:solidFill>
              <a:srgbClr val="D25468"/>
            </a:solidFill>
            <a:ln>
              <a:solidFill>
                <a:schemeClr val="bg1"/>
              </a:solid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2'!$D$17:$D$26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2'!$G$17:$G$26</c:f>
              <c:numCache>
                <c:formatCode>_-* #\ ##0\ _€_-;\-* #\ ##0\ _€_-;_-* "-"??\ _€_-;_-@_-</c:formatCode>
                <c:ptCount val="10"/>
                <c:pt idx="0">
                  <c:v>64.98753482915383</c:v>
                </c:pt>
                <c:pt idx="1">
                  <c:v>29.093147312269185</c:v>
                </c:pt>
                <c:pt idx="2">
                  <c:v>64.316125598722735</c:v>
                </c:pt>
                <c:pt idx="3">
                  <c:v>62.630452818654206</c:v>
                </c:pt>
                <c:pt idx="4">
                  <c:v>56.307842182172429</c:v>
                </c:pt>
                <c:pt idx="5">
                  <c:v>51.848151848151844</c:v>
                </c:pt>
                <c:pt idx="6">
                  <c:v>63.68899917287014</c:v>
                </c:pt>
                <c:pt idx="7">
                  <c:v>60.473528444590599</c:v>
                </c:pt>
                <c:pt idx="9">
                  <c:v>62.043549961296407</c:v>
                </c:pt>
              </c:numCache>
            </c:numRef>
          </c:val>
          <c:extLst>
            <c:ext xmlns:c16="http://schemas.microsoft.com/office/drawing/2014/chart" uri="{C3380CC4-5D6E-409C-BE32-E72D297353CC}">
              <c16:uniqueId val="{00000002-8CB2-4BB0-910B-5BE449551F73}"/>
            </c:ext>
          </c:extLst>
        </c:ser>
        <c:ser>
          <c:idx val="3"/>
          <c:order val="3"/>
          <c:tx>
            <c:strRef>
              <c:f>'Figure 2'!$H$16</c:f>
              <c:strCache>
                <c:ptCount val="1"/>
                <c:pt idx="0">
                  <c:v>Très bonne maîtrise</c:v>
                </c:pt>
              </c:strCache>
            </c:strRef>
          </c:tx>
          <c:spPr>
            <a:solidFill>
              <a:srgbClr val="BD0926"/>
            </a:solidFill>
            <a:ln>
              <a:solidFill>
                <a:schemeClr val="bg1"/>
              </a:solidFill>
            </a:ln>
            <a:effectLst/>
          </c:spPr>
          <c:invertIfNegative val="0"/>
          <c:dLbls>
            <c:dLbl>
              <c:idx val="1"/>
              <c:layout>
                <c:manualLayout>
                  <c:x val="-1.2638229949000374E-2"/>
                  <c:y val="-1.2865348454420203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2C-4CD6-B264-B880C60D6246}"/>
                </c:ext>
              </c:extLst>
            </c:dLbl>
            <c:dLbl>
              <c:idx val="5"/>
              <c:layout>
                <c:manualLayout>
                  <c:x val="-4.212743316333458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42C-4CD6-B264-B880C60D6246}"/>
                </c:ext>
              </c:extLst>
            </c:dLbl>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2'!$D$17:$D$26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2'!$H$17:$H$26</c:f>
              <c:numCache>
                <c:formatCode>_-* #\ ##0\ _€_-;\-* #\ ##0\ _€_-;_-* "-"??\ _€_-;_-@_-</c:formatCode>
                <c:ptCount val="10"/>
                <c:pt idx="0">
                  <c:v>12.318521777386714</c:v>
                </c:pt>
                <c:pt idx="1">
                  <c:v>0.53344275748871561</c:v>
                </c:pt>
                <c:pt idx="2">
                  <c:v>17.48270356572645</c:v>
                </c:pt>
                <c:pt idx="3">
                  <c:v>11.19165101960613</c:v>
                </c:pt>
                <c:pt idx="4">
                  <c:v>5.8938139308329269</c:v>
                </c:pt>
                <c:pt idx="5">
                  <c:v>3.1968031968031969</c:v>
                </c:pt>
                <c:pt idx="6">
                  <c:v>9.3810311552247025</c:v>
                </c:pt>
                <c:pt idx="7">
                  <c:v>13.232489312726075</c:v>
                </c:pt>
                <c:pt idx="9">
                  <c:v>11.351933497122472</c:v>
                </c:pt>
              </c:numCache>
            </c:numRef>
          </c:val>
          <c:extLst>
            <c:ext xmlns:c16="http://schemas.microsoft.com/office/drawing/2014/chart" uri="{C3380CC4-5D6E-409C-BE32-E72D297353CC}">
              <c16:uniqueId val="{00000003-8CB2-4BB0-910B-5BE449551F73}"/>
            </c:ext>
          </c:extLst>
        </c:ser>
        <c:dLbls>
          <c:showLegendKey val="0"/>
          <c:showVal val="0"/>
          <c:showCatName val="0"/>
          <c:showSerName val="0"/>
          <c:showPercent val="0"/>
          <c:showBubbleSize val="0"/>
        </c:dLbls>
        <c:gapWidth val="50"/>
        <c:overlap val="100"/>
        <c:axId val="632304767"/>
        <c:axId val="632305599"/>
      </c:barChart>
      <c:catAx>
        <c:axId val="6323047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5599"/>
        <c:crosses val="autoZero"/>
        <c:auto val="1"/>
        <c:lblAlgn val="ctr"/>
        <c:lblOffset val="100"/>
        <c:tickLblSkip val="1"/>
        <c:noMultiLvlLbl val="0"/>
      </c:catAx>
      <c:valAx>
        <c:axId val="632305599"/>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47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6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513173448738761"/>
          <c:y val="0.16942690714376166"/>
          <c:w val="0.68578058452706658"/>
          <c:h val="0.75875816959682441"/>
        </c:manualLayout>
      </c:layout>
      <c:barChart>
        <c:barDir val="bar"/>
        <c:grouping val="clustered"/>
        <c:varyColors val="0"/>
        <c:ser>
          <c:idx val="0"/>
          <c:order val="0"/>
          <c:tx>
            <c:strRef>
              <c:f>'Figure 3'!$O$28</c:f>
              <c:strCache>
                <c:ptCount val="1"/>
                <c:pt idx="0">
                  <c:v>Français</c:v>
                </c:pt>
              </c:strCache>
            </c:strRef>
          </c:tx>
          <c:spPr>
            <a:solidFill>
              <a:srgbClr val="23B199"/>
            </a:solidFill>
          </c:spPr>
          <c:invertIfNegative val="0"/>
          <c:dLbls>
            <c:dLbl>
              <c:idx val="0"/>
              <c:tx>
                <c:rich>
                  <a:bodyPr/>
                  <a:lstStyle/>
                  <a:p>
                    <a:r>
                      <a:rPr lang="en-US"/>
                      <a:t>95,9%</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AB-4850-B3A1-79FB214FD538}"/>
                </c:ext>
              </c:extLst>
            </c:dLbl>
            <c:dLbl>
              <c:idx val="1"/>
              <c:tx>
                <c:rich>
                  <a:bodyPr/>
                  <a:lstStyle/>
                  <a:p>
                    <a:r>
                      <a:rPr lang="en-US"/>
                      <a:t>92,4%</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AB-4850-B3A1-79FB214FD538}"/>
                </c:ext>
              </c:extLst>
            </c:dLbl>
            <c:dLbl>
              <c:idx val="2"/>
              <c:tx>
                <c:rich>
                  <a:bodyPr/>
                  <a:lstStyle/>
                  <a:p>
                    <a:r>
                      <a:rPr lang="en-US"/>
                      <a:t>89,7%</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AB-4850-B3A1-79FB214FD538}"/>
                </c:ext>
              </c:extLst>
            </c:dLbl>
            <c:dLbl>
              <c:idx val="3"/>
              <c:tx>
                <c:rich>
                  <a:bodyPr/>
                  <a:lstStyle/>
                  <a:p>
                    <a:r>
                      <a:rPr lang="en-US"/>
                      <a:t>80,1%</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AB-4850-B3A1-79FB214FD538}"/>
                </c:ext>
              </c:extLst>
            </c:dLbl>
            <c:dLbl>
              <c:idx val="4"/>
              <c:tx>
                <c:rich>
                  <a:bodyPr/>
                  <a:lstStyle/>
                  <a:p>
                    <a:r>
                      <a:rPr lang="en-US"/>
                      <a:t>75,2%</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AB-4850-B3A1-79FB214FD538}"/>
                </c:ext>
              </c:extLst>
            </c:dLbl>
            <c:spPr>
              <a:noFill/>
              <a:ln>
                <a:noFill/>
              </a:ln>
              <a:effectLst/>
            </c:spPr>
            <c:txPr>
              <a:bodyPr/>
              <a:lstStyle/>
              <a:p>
                <a:pPr>
                  <a:defRPr b="1">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'Figure 3'!$K$29:$K$33</c:f>
              <c:numCache>
                <c:formatCode>General</c:formatCode>
                <c:ptCount val="5"/>
                <c:pt idx="0">
                  <c:v>5</c:v>
                </c:pt>
                <c:pt idx="1">
                  <c:v>4</c:v>
                </c:pt>
                <c:pt idx="2">
                  <c:v>3</c:v>
                </c:pt>
                <c:pt idx="3">
                  <c:v>2</c:v>
                </c:pt>
                <c:pt idx="4">
                  <c:v>1</c:v>
                </c:pt>
              </c:numCache>
            </c:numRef>
          </c:cat>
          <c:val>
            <c:numRef>
              <c:f>'Figure 3'!$O$29:$O$33</c:f>
              <c:numCache>
                <c:formatCode>0.0%</c:formatCode>
                <c:ptCount val="5"/>
                <c:pt idx="0">
                  <c:v>-0.95889999999999997</c:v>
                </c:pt>
                <c:pt idx="1">
                  <c:v>-0.92400000000000004</c:v>
                </c:pt>
                <c:pt idx="2">
                  <c:v>-0.8972</c:v>
                </c:pt>
                <c:pt idx="3">
                  <c:v>-0.86120000000000008</c:v>
                </c:pt>
                <c:pt idx="4">
                  <c:v>-0.75150000000000006</c:v>
                </c:pt>
              </c:numCache>
            </c:numRef>
          </c:val>
          <c:extLst>
            <c:ext xmlns:c16="http://schemas.microsoft.com/office/drawing/2014/chart" uri="{C3380CC4-5D6E-409C-BE32-E72D297353CC}">
              <c16:uniqueId val="{00000000-3DAB-4850-B3A1-79FB214FD538}"/>
            </c:ext>
          </c:extLst>
        </c:ser>
        <c:ser>
          <c:idx val="1"/>
          <c:order val="1"/>
          <c:tx>
            <c:strRef>
              <c:f>'Figure 3'!$N$28</c:f>
              <c:strCache>
                <c:ptCount val="1"/>
                <c:pt idx="0">
                  <c:v>Maths</c:v>
                </c:pt>
              </c:strCache>
            </c:strRef>
          </c:tx>
          <c:spPr>
            <a:solidFill>
              <a:srgbClr val="BD0926"/>
            </a:solidFill>
          </c:spPr>
          <c:invertIfNegative val="0"/>
          <c:dLbls>
            <c:spPr>
              <a:noFill/>
              <a:ln>
                <a:noFill/>
              </a:ln>
              <a:effectLst/>
            </c:spPr>
            <c:txPr>
              <a:bodyPr/>
              <a:lstStyle/>
              <a:p>
                <a:pPr>
                  <a:defRPr b="1">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'Figure 3'!$K$29:$K$33</c:f>
              <c:numCache>
                <c:formatCode>General</c:formatCode>
                <c:ptCount val="5"/>
                <c:pt idx="0">
                  <c:v>5</c:v>
                </c:pt>
                <c:pt idx="1">
                  <c:v>4</c:v>
                </c:pt>
                <c:pt idx="2">
                  <c:v>3</c:v>
                </c:pt>
                <c:pt idx="3">
                  <c:v>2</c:v>
                </c:pt>
                <c:pt idx="4">
                  <c:v>1</c:v>
                </c:pt>
              </c:numCache>
            </c:numRef>
          </c:cat>
          <c:val>
            <c:numRef>
              <c:f>'Figure 3'!$N$29:$N$33</c:f>
              <c:numCache>
                <c:formatCode>0.0%</c:formatCode>
                <c:ptCount val="5"/>
                <c:pt idx="0">
                  <c:v>0.86409999999999998</c:v>
                </c:pt>
                <c:pt idx="1">
                  <c:v>0.78400000000000003</c:v>
                </c:pt>
                <c:pt idx="2">
                  <c:v>0.73240000000000005</c:v>
                </c:pt>
                <c:pt idx="3">
                  <c:v>0.66489999999999994</c:v>
                </c:pt>
                <c:pt idx="4">
                  <c:v>0.49869999999999998</c:v>
                </c:pt>
              </c:numCache>
            </c:numRef>
          </c:val>
          <c:extLst>
            <c:ext xmlns:c16="http://schemas.microsoft.com/office/drawing/2014/chart" uri="{C3380CC4-5D6E-409C-BE32-E72D297353CC}">
              <c16:uniqueId val="{00000001-3DAB-4850-B3A1-79FB214FD538}"/>
            </c:ext>
          </c:extLst>
        </c:ser>
        <c:dLbls>
          <c:showLegendKey val="0"/>
          <c:showVal val="1"/>
          <c:showCatName val="0"/>
          <c:showSerName val="0"/>
          <c:showPercent val="0"/>
          <c:showBubbleSize val="0"/>
        </c:dLbls>
        <c:gapWidth val="55"/>
        <c:overlap val="100"/>
        <c:axId val="54291663"/>
        <c:axId val="1"/>
      </c:barChart>
      <c:catAx>
        <c:axId val="54291663"/>
        <c:scaling>
          <c:orientation val="minMax"/>
        </c:scaling>
        <c:delete val="1"/>
        <c:axPos val="l"/>
        <c:numFmt formatCode="General" sourceLinked="1"/>
        <c:majorTickMark val="none"/>
        <c:minorTickMark val="none"/>
        <c:tickLblPos val="low"/>
        <c:crossAx val="1"/>
        <c:crosses val="autoZero"/>
        <c:auto val="1"/>
        <c:lblAlgn val="ctr"/>
        <c:lblOffset val="100"/>
        <c:tickLblSkip val="1"/>
        <c:tickMarkSkip val="5"/>
        <c:noMultiLvlLbl val="0"/>
      </c:catAx>
      <c:valAx>
        <c:axId val="1"/>
        <c:scaling>
          <c:orientation val="minMax"/>
          <c:max val="1"/>
          <c:min val="-1"/>
        </c:scaling>
        <c:delete val="1"/>
        <c:axPos val="b"/>
        <c:majorGridlines>
          <c:spPr>
            <a:ln w="3175">
              <a:solidFill>
                <a:schemeClr val="bg1"/>
              </a:solidFill>
              <a:prstDash val="sysDash"/>
            </a:ln>
          </c:spPr>
        </c:majorGridlines>
        <c:numFmt formatCode="0" sourceLinked="0"/>
        <c:majorTickMark val="out"/>
        <c:minorTickMark val="none"/>
        <c:tickLblPos val="nextTo"/>
        <c:crossAx val="54291663"/>
        <c:crosses val="autoZero"/>
        <c:crossBetween val="between"/>
        <c:majorUnit val="1"/>
      </c:valAx>
      <c:spPr>
        <a:noFill/>
        <a:ln>
          <a:solidFill>
            <a:schemeClr val="bg1"/>
          </a:solidFill>
        </a:ln>
      </c:spPr>
    </c:plotArea>
    <c:plotVisOnly val="1"/>
    <c:dispBlanksAs val="gap"/>
    <c:showDLblsOverMax val="0"/>
  </c:chart>
  <c:spPr>
    <a:solidFill>
      <a:srgbClr val="FFFFFF"/>
    </a:solidFill>
    <a:ln w="9525">
      <a:noFill/>
    </a:ln>
  </c:spPr>
  <c:txPr>
    <a:bodyPr/>
    <a:lstStyle/>
    <a:p>
      <a:pPr>
        <a:defRPr sz="1100" b="0" i="0" u="none" strike="noStrike" baseline="0">
          <a:solidFill>
            <a:srgbClr val="333333"/>
          </a:solidFill>
          <a:latin typeface="Arial Narrow" panose="020B0606020202030204" pitchFamily="34" charset="0"/>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513173448738761"/>
          <c:y val="0.16942690714376166"/>
          <c:w val="0.68578058452706658"/>
          <c:h val="0.75875816959682441"/>
        </c:manualLayout>
      </c:layout>
      <c:barChart>
        <c:barDir val="bar"/>
        <c:grouping val="clustered"/>
        <c:varyColors val="0"/>
        <c:ser>
          <c:idx val="0"/>
          <c:order val="0"/>
          <c:tx>
            <c:strRef>
              <c:f>'Figure 3'!$D$28</c:f>
              <c:strCache>
                <c:ptCount val="1"/>
                <c:pt idx="0">
                  <c:v>Maths</c:v>
                </c:pt>
              </c:strCache>
            </c:strRef>
          </c:tx>
          <c:spPr>
            <a:solidFill>
              <a:srgbClr val="BD0926"/>
            </a:solidFill>
          </c:spPr>
          <c:invertIfNegative val="0"/>
          <c:dLbls>
            <c:spPr>
              <a:noFill/>
              <a:ln>
                <a:noFill/>
              </a:ln>
              <a:effectLst/>
            </c:spPr>
            <c:txPr>
              <a:bodyPr/>
              <a:lstStyle/>
              <a:p>
                <a:pPr>
                  <a:defRPr b="1">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'Figure 3'!$D$29:$D$33</c:f>
              <c:numCache>
                <c:formatCode>0.0%</c:formatCode>
                <c:ptCount val="5"/>
                <c:pt idx="0">
                  <c:v>0.83580100681077885</c:v>
                </c:pt>
                <c:pt idx="1">
                  <c:v>0.76473207659195486</c:v>
                </c:pt>
                <c:pt idx="2">
                  <c:v>0.73138345594832221</c:v>
                </c:pt>
                <c:pt idx="3">
                  <c:v>0.68947671075330652</c:v>
                </c:pt>
                <c:pt idx="4">
                  <c:v>0.61478599221789887</c:v>
                </c:pt>
              </c:numCache>
            </c:numRef>
          </c:val>
          <c:extLst>
            <c:ext xmlns:c16="http://schemas.microsoft.com/office/drawing/2014/chart" uri="{C3380CC4-5D6E-409C-BE32-E72D297353CC}">
              <c16:uniqueId val="{00000005-4E24-4620-A358-48D2B30C1201}"/>
            </c:ext>
          </c:extLst>
        </c:ser>
        <c:ser>
          <c:idx val="1"/>
          <c:order val="1"/>
          <c:tx>
            <c:strRef>
              <c:f>'Figure 3'!$E$28</c:f>
              <c:strCache>
                <c:ptCount val="1"/>
                <c:pt idx="0">
                  <c:v>Français</c:v>
                </c:pt>
              </c:strCache>
            </c:strRef>
          </c:tx>
          <c:spPr>
            <a:solidFill>
              <a:srgbClr val="23B199"/>
            </a:solidFill>
          </c:spPr>
          <c:invertIfNegative val="0"/>
          <c:dLbls>
            <c:dLbl>
              <c:idx val="0"/>
              <c:tx>
                <c:rich>
                  <a:bodyPr/>
                  <a:lstStyle/>
                  <a:p>
                    <a:r>
                      <a:rPr lang="en-US"/>
                      <a:t>95,6%</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08-411B-BD3F-67FD24DAF3F7}"/>
                </c:ext>
              </c:extLst>
            </c:dLbl>
            <c:dLbl>
              <c:idx val="1"/>
              <c:tx>
                <c:rich>
                  <a:bodyPr/>
                  <a:lstStyle/>
                  <a:p>
                    <a:r>
                      <a:rPr lang="en-US"/>
                      <a:t>92,0%</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D08-411B-BD3F-67FD24DAF3F7}"/>
                </c:ext>
              </c:extLst>
            </c:dLbl>
            <c:dLbl>
              <c:idx val="2"/>
              <c:tx>
                <c:rich>
                  <a:bodyPr/>
                  <a:lstStyle/>
                  <a:p>
                    <a:r>
                      <a:rPr lang="en-US"/>
                      <a:t>89,6%</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D08-411B-BD3F-67FD24DAF3F7}"/>
                </c:ext>
              </c:extLst>
            </c:dLbl>
            <c:dLbl>
              <c:idx val="3"/>
              <c:tx>
                <c:rich>
                  <a:bodyPr/>
                  <a:lstStyle/>
                  <a:p>
                    <a:r>
                      <a:rPr lang="en-US"/>
                      <a:t>87,7%</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D08-411B-BD3F-67FD24DAF3F7}"/>
                </c:ext>
              </c:extLst>
            </c:dLbl>
            <c:dLbl>
              <c:idx val="4"/>
              <c:tx>
                <c:rich>
                  <a:bodyPr/>
                  <a:lstStyle/>
                  <a:p>
                    <a:r>
                      <a:rPr lang="en-US"/>
                      <a:t>84,8%</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D08-411B-BD3F-67FD24DAF3F7}"/>
                </c:ext>
              </c:extLst>
            </c:dLbl>
            <c:spPr>
              <a:noFill/>
              <a:ln>
                <a:noFill/>
              </a:ln>
              <a:effectLst/>
            </c:spPr>
            <c:txPr>
              <a:bodyPr wrap="square" lIns="38100" tIns="19050" rIns="38100" bIns="19050" anchor="ctr">
                <a:spAutoFit/>
              </a:bodyPr>
              <a:lstStyle/>
              <a:p>
                <a:pPr>
                  <a:defRPr b="1">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'Figure 3'!$E$29:$E$33</c:f>
              <c:numCache>
                <c:formatCode>0.0%</c:formatCode>
                <c:ptCount val="5"/>
                <c:pt idx="0">
                  <c:v>-0.95612321562734781</c:v>
                </c:pt>
                <c:pt idx="1">
                  <c:v>-0.92009612496245119</c:v>
                </c:pt>
                <c:pt idx="2">
                  <c:v>-0.89636363636363636</c:v>
                </c:pt>
                <c:pt idx="3">
                  <c:v>-0.87471042471042471</c:v>
                </c:pt>
                <c:pt idx="4">
                  <c:v>-0.84761012183692597</c:v>
                </c:pt>
              </c:numCache>
            </c:numRef>
          </c:val>
          <c:extLst>
            <c:ext xmlns:c16="http://schemas.microsoft.com/office/drawing/2014/chart" uri="{C3380CC4-5D6E-409C-BE32-E72D297353CC}">
              <c16:uniqueId val="{00000007-4E24-4620-A358-48D2B30C1201}"/>
            </c:ext>
          </c:extLst>
        </c:ser>
        <c:dLbls>
          <c:showLegendKey val="0"/>
          <c:showVal val="1"/>
          <c:showCatName val="0"/>
          <c:showSerName val="0"/>
          <c:showPercent val="0"/>
          <c:showBubbleSize val="0"/>
        </c:dLbls>
        <c:gapWidth val="55"/>
        <c:overlap val="100"/>
        <c:axId val="54291663"/>
        <c:axId val="1"/>
      </c:barChart>
      <c:catAx>
        <c:axId val="54291663"/>
        <c:scaling>
          <c:orientation val="minMax"/>
        </c:scaling>
        <c:delete val="1"/>
        <c:axPos val="l"/>
        <c:numFmt formatCode="General" sourceLinked="1"/>
        <c:majorTickMark val="none"/>
        <c:minorTickMark val="none"/>
        <c:tickLblPos val="low"/>
        <c:crossAx val="1"/>
        <c:crosses val="autoZero"/>
        <c:auto val="1"/>
        <c:lblAlgn val="ctr"/>
        <c:lblOffset val="100"/>
        <c:tickLblSkip val="1"/>
        <c:tickMarkSkip val="5"/>
        <c:noMultiLvlLbl val="0"/>
      </c:catAx>
      <c:valAx>
        <c:axId val="1"/>
        <c:scaling>
          <c:orientation val="minMax"/>
          <c:max val="1"/>
          <c:min val="-1"/>
        </c:scaling>
        <c:delete val="1"/>
        <c:axPos val="b"/>
        <c:majorGridlines>
          <c:spPr>
            <a:ln w="3175">
              <a:solidFill>
                <a:schemeClr val="bg1"/>
              </a:solidFill>
              <a:prstDash val="sysDash"/>
            </a:ln>
          </c:spPr>
        </c:majorGridlines>
        <c:numFmt formatCode="0" sourceLinked="0"/>
        <c:majorTickMark val="out"/>
        <c:minorTickMark val="none"/>
        <c:tickLblPos val="nextTo"/>
        <c:crossAx val="54291663"/>
        <c:crosses val="autoZero"/>
        <c:crossBetween val="between"/>
        <c:majorUnit val="1"/>
      </c:valAx>
      <c:spPr>
        <a:noFill/>
        <a:ln>
          <a:solidFill>
            <a:schemeClr val="bg1"/>
          </a:solidFill>
        </a:ln>
      </c:spPr>
    </c:plotArea>
    <c:plotVisOnly val="1"/>
    <c:dispBlanksAs val="gap"/>
    <c:showDLblsOverMax val="0"/>
  </c:chart>
  <c:spPr>
    <a:solidFill>
      <a:srgbClr val="FFFFFF"/>
    </a:solidFill>
    <a:ln w="9525">
      <a:noFill/>
    </a:ln>
  </c:spPr>
  <c:txPr>
    <a:bodyPr/>
    <a:lstStyle/>
    <a:p>
      <a:pPr>
        <a:defRPr sz="1100" b="0" i="0" u="none" strike="noStrike" baseline="0">
          <a:solidFill>
            <a:srgbClr val="333333"/>
          </a:solidFill>
          <a:latin typeface="Arial Narrow" panose="020B0606020202030204" pitchFamily="34" charset="0"/>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4497102384479058"/>
          <c:y val="3.0555555555555555E-2"/>
          <c:w val="0.7170195272262635"/>
          <c:h val="0.79060542432195979"/>
        </c:manualLayout>
      </c:layout>
      <c:barChart>
        <c:barDir val="bar"/>
        <c:grouping val="stacked"/>
        <c:varyColors val="0"/>
        <c:ser>
          <c:idx val="0"/>
          <c:order val="0"/>
          <c:tx>
            <c:strRef>
              <c:f>'Figure 6'!$O$16</c:f>
              <c:strCache>
                <c:ptCount val="1"/>
                <c:pt idx="0">
                  <c:v>Maîtrise insuffisante</c:v>
                </c:pt>
              </c:strCache>
            </c:strRef>
          </c:tx>
          <c:spPr>
            <a:solidFill>
              <a:srgbClr val="55F7DD"/>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6'!$N$17:$N$26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6'!$O$17:$O$26</c:f>
              <c:numCache>
                <c:formatCode>_-* #\ ##0\ _€_-;\-* #\ ##0\ _€_-;_-* "-"??\ _€_-;_-@_-</c:formatCode>
                <c:ptCount val="10"/>
                <c:pt idx="0">
                  <c:v>13.913954966051186</c:v>
                </c:pt>
                <c:pt idx="1">
                  <c:v>42.48222611337313</c:v>
                </c:pt>
                <c:pt idx="2">
                  <c:v>9.1114932470059795</c:v>
                </c:pt>
                <c:pt idx="3">
                  <c:v>14.583728772489552</c:v>
                </c:pt>
                <c:pt idx="4">
                  <c:v>25.062372420049901</c:v>
                </c:pt>
                <c:pt idx="5">
                  <c:v>33.552694325226511</c:v>
                </c:pt>
                <c:pt idx="6">
                  <c:v>11.613110556501502</c:v>
                </c:pt>
                <c:pt idx="7">
                  <c:v>19.479800499991313</c:v>
                </c:pt>
                <c:pt idx="9">
                  <c:v>15.670429431682246</c:v>
                </c:pt>
              </c:numCache>
            </c:numRef>
          </c:val>
          <c:extLst>
            <c:ext xmlns:c16="http://schemas.microsoft.com/office/drawing/2014/chart" uri="{C3380CC4-5D6E-409C-BE32-E72D297353CC}">
              <c16:uniqueId val="{00000003-0B2E-4514-AD14-E547FC569EAC}"/>
            </c:ext>
          </c:extLst>
        </c:ser>
        <c:ser>
          <c:idx val="1"/>
          <c:order val="1"/>
          <c:tx>
            <c:strRef>
              <c:f>'Figure 6'!$P$16</c:f>
              <c:strCache>
                <c:ptCount val="1"/>
                <c:pt idx="0">
                  <c:v>Maîtrise fragile</c:v>
                </c:pt>
              </c:strCache>
            </c:strRef>
          </c:tx>
          <c:spPr>
            <a:solidFill>
              <a:srgbClr val="39D8BE"/>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6'!$N$17:$N$26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6'!$P$17:$P$26</c:f>
              <c:numCache>
                <c:formatCode>_-* #\ ##0\ _€_-;\-* #\ ##0\ _€_-;_-* "-"??\ _€_-;_-@_-</c:formatCode>
                <c:ptCount val="10"/>
                <c:pt idx="0">
                  <c:v>22.984284929910167</c:v>
                </c:pt>
                <c:pt idx="1">
                  <c:v>34.225016349866038</c:v>
                </c:pt>
                <c:pt idx="2">
                  <c:v>18.729690531121296</c:v>
                </c:pt>
                <c:pt idx="3">
                  <c:v>23.811764230761465</c:v>
                </c:pt>
                <c:pt idx="4">
                  <c:v>28.66296212293037</c:v>
                </c:pt>
                <c:pt idx="5">
                  <c:v>30.541249403910349</c:v>
                </c:pt>
                <c:pt idx="6">
                  <c:v>20.751988430947215</c:v>
                </c:pt>
                <c:pt idx="7">
                  <c:v>26.445419270270875</c:v>
                </c:pt>
                <c:pt idx="9">
                  <c:v>23.647761602562802</c:v>
                </c:pt>
              </c:numCache>
            </c:numRef>
          </c:val>
          <c:extLst>
            <c:ext xmlns:c16="http://schemas.microsoft.com/office/drawing/2014/chart" uri="{C3380CC4-5D6E-409C-BE32-E72D297353CC}">
              <c16:uniqueId val="{00000004-0B2E-4514-AD14-E547FC569EAC}"/>
            </c:ext>
          </c:extLst>
        </c:ser>
        <c:ser>
          <c:idx val="2"/>
          <c:order val="2"/>
          <c:tx>
            <c:strRef>
              <c:f>'Figure 6'!$Q$16</c:f>
              <c:strCache>
                <c:ptCount val="1"/>
                <c:pt idx="0">
                  <c:v>Maîtrise satisfaisante</c:v>
                </c:pt>
              </c:strCache>
            </c:strRef>
          </c:tx>
          <c:spPr>
            <a:solidFill>
              <a:srgbClr val="23B199"/>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6'!$N$17:$N$26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6'!$Q$17:$Q$26</c:f>
              <c:numCache>
                <c:formatCode>_-* #\ ##0\ _€_-;\-* #\ ##0\ _€_-;_-* "-"??\ _€_-;_-@_-</c:formatCode>
                <c:ptCount val="10"/>
                <c:pt idx="0">
                  <c:v>63.101760104038654</c:v>
                </c:pt>
                <c:pt idx="1">
                  <c:v>23.292757536760828</c:v>
                </c:pt>
                <c:pt idx="2">
                  <c:v>72.158816221872726</c:v>
                </c:pt>
                <c:pt idx="3">
                  <c:v>61.604506996748988</c:v>
                </c:pt>
                <c:pt idx="4">
                  <c:v>46.274665457019729</c:v>
                </c:pt>
                <c:pt idx="5">
                  <c:v>35.906056270863139</c:v>
                </c:pt>
                <c:pt idx="6">
                  <c:v>67.634901012551282</c:v>
                </c:pt>
                <c:pt idx="7">
                  <c:v>54.074780229737819</c:v>
                </c:pt>
                <c:pt idx="9">
                  <c:v>60.681808965754961</c:v>
                </c:pt>
              </c:numCache>
            </c:numRef>
          </c:val>
          <c:extLst>
            <c:ext xmlns:c16="http://schemas.microsoft.com/office/drawing/2014/chart" uri="{C3380CC4-5D6E-409C-BE32-E72D297353CC}">
              <c16:uniqueId val="{00000005-0B2E-4514-AD14-E547FC569EAC}"/>
            </c:ext>
          </c:extLst>
        </c:ser>
        <c:dLbls>
          <c:showLegendKey val="0"/>
          <c:showVal val="0"/>
          <c:showCatName val="0"/>
          <c:showSerName val="0"/>
          <c:showPercent val="0"/>
          <c:showBubbleSize val="0"/>
        </c:dLbls>
        <c:gapWidth val="50"/>
        <c:overlap val="100"/>
        <c:axId val="632304767"/>
        <c:axId val="632305599"/>
      </c:barChart>
      <c:catAx>
        <c:axId val="6323047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5599"/>
        <c:crosses val="autoZero"/>
        <c:auto val="1"/>
        <c:lblAlgn val="ctr"/>
        <c:lblOffset val="100"/>
        <c:tickLblSkip val="1"/>
        <c:noMultiLvlLbl val="0"/>
      </c:catAx>
      <c:valAx>
        <c:axId val="632305599"/>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4767"/>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6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497102384479058"/>
          <c:y val="3.0555555555555555E-2"/>
          <c:w val="0.7170195272262635"/>
          <c:h val="0.79060542432195979"/>
        </c:manualLayout>
      </c:layout>
      <c:barChart>
        <c:barDir val="bar"/>
        <c:grouping val="stacked"/>
        <c:varyColors val="0"/>
        <c:ser>
          <c:idx val="0"/>
          <c:order val="0"/>
          <c:tx>
            <c:strRef>
              <c:f>'Figure 6'!$E$16</c:f>
              <c:strCache>
                <c:ptCount val="1"/>
                <c:pt idx="0">
                  <c:v>à besoin</c:v>
                </c:pt>
              </c:strCache>
            </c:strRef>
          </c:tx>
          <c:spPr>
            <a:solidFill>
              <a:srgbClr val="55F7DD"/>
            </a:solidFill>
            <a:ln>
              <a:solidFill>
                <a:sysClr val="window" lastClr="FFFF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6'!$D$17:$D$26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6'!$E$17:$E$26</c:f>
              <c:numCache>
                <c:formatCode>_-* #\ ##0\ _€_-;\-* #\ ##0\ _€_-;_-* "-"??\ _€_-;_-@_-</c:formatCode>
                <c:ptCount val="10"/>
                <c:pt idx="0">
                  <c:v>12.209323888291362</c:v>
                </c:pt>
                <c:pt idx="1">
                  <c:v>39.182992913714045</c:v>
                </c:pt>
                <c:pt idx="2">
                  <c:v>10.323997803404723</c:v>
                </c:pt>
                <c:pt idx="3">
                  <c:v>14.0690445747542</c:v>
                </c:pt>
                <c:pt idx="4">
                  <c:v>21.253672869735553</c:v>
                </c:pt>
                <c:pt idx="5">
                  <c:v>23.169508525576727</c:v>
                </c:pt>
                <c:pt idx="6">
                  <c:v>10.247275775356245</c:v>
                </c:pt>
                <c:pt idx="7">
                  <c:v>18.376977269706234</c:v>
                </c:pt>
                <c:pt idx="9">
                  <c:v>14.41318711259451</c:v>
                </c:pt>
              </c:numCache>
            </c:numRef>
          </c:val>
          <c:extLst>
            <c:ext xmlns:c16="http://schemas.microsoft.com/office/drawing/2014/chart" uri="{C3380CC4-5D6E-409C-BE32-E72D297353CC}">
              <c16:uniqueId val="{00000000-81C6-409E-B28A-C6C2ADFC94C3}"/>
            </c:ext>
          </c:extLst>
        </c:ser>
        <c:ser>
          <c:idx val="1"/>
          <c:order val="1"/>
          <c:tx>
            <c:strRef>
              <c:f>'Figure 6'!$F$16</c:f>
              <c:strCache>
                <c:ptCount val="1"/>
                <c:pt idx="0">
                  <c:v>fragile</c:v>
                </c:pt>
              </c:strCache>
            </c:strRef>
          </c:tx>
          <c:spPr>
            <a:solidFill>
              <a:srgbClr val="39D8BE"/>
            </a:solidFill>
            <a:ln>
              <a:solidFill>
                <a:sysClr val="window" lastClr="FFFF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6'!$D$17:$D$26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6'!$F$17:$F$26</c:f>
              <c:numCache>
                <c:formatCode>_-* #\ ##0\ _€_-;\-* #\ ##0\ _€_-;_-* "-"??\ _€_-;_-@_-</c:formatCode>
                <c:ptCount val="10"/>
                <c:pt idx="0">
                  <c:v>24.173867893038608</c:v>
                </c:pt>
                <c:pt idx="1">
                  <c:v>36.140058357649018</c:v>
                </c:pt>
                <c:pt idx="2">
                  <c:v>18.671059857221305</c:v>
                </c:pt>
                <c:pt idx="3">
                  <c:v>25.386887703364046</c:v>
                </c:pt>
                <c:pt idx="4">
                  <c:v>30.215475024485798</c:v>
                </c:pt>
                <c:pt idx="5">
                  <c:v>33.099297893681047</c:v>
                </c:pt>
                <c:pt idx="6">
                  <c:v>22.261804973456272</c:v>
                </c:pt>
                <c:pt idx="7">
                  <c:v>27.901103283264657</c:v>
                </c:pt>
                <c:pt idx="9">
                  <c:v>25.151556433485457</c:v>
                </c:pt>
              </c:numCache>
            </c:numRef>
          </c:val>
          <c:extLst>
            <c:ext xmlns:c16="http://schemas.microsoft.com/office/drawing/2014/chart" uri="{C3380CC4-5D6E-409C-BE32-E72D297353CC}">
              <c16:uniqueId val="{00000001-81C6-409E-B28A-C6C2ADFC94C3}"/>
            </c:ext>
          </c:extLst>
        </c:ser>
        <c:ser>
          <c:idx val="2"/>
          <c:order val="2"/>
          <c:tx>
            <c:strRef>
              <c:f>'Figure 6'!$G$16</c:f>
              <c:strCache>
                <c:ptCount val="1"/>
                <c:pt idx="0">
                  <c:v>satisfaisant</c:v>
                </c:pt>
              </c:strCache>
            </c:strRef>
          </c:tx>
          <c:spPr>
            <a:solidFill>
              <a:srgbClr val="23B199"/>
            </a:solidFill>
            <a:ln>
              <a:solidFill>
                <a:sysClr val="window" lastClr="FFFF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6'!$D$17:$D$26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6'!$G$17:$G$26</c:f>
              <c:numCache>
                <c:formatCode>_-* #\ ##0\ _€_-;\-* #\ ##0\ _€_-;_-* "-"??\ _€_-;_-@_-</c:formatCode>
                <c:ptCount val="10"/>
                <c:pt idx="0">
                  <c:v>63.61680821867003</c:v>
                </c:pt>
                <c:pt idx="1">
                  <c:v>24.676948728636933</c:v>
                </c:pt>
                <c:pt idx="2">
                  <c:v>71.004942339373969</c:v>
                </c:pt>
                <c:pt idx="3">
                  <c:v>60.544067721881753</c:v>
                </c:pt>
                <c:pt idx="4">
                  <c:v>48.530852105778649</c:v>
                </c:pt>
                <c:pt idx="5">
                  <c:v>43.731193580742229</c:v>
                </c:pt>
                <c:pt idx="6">
                  <c:v>67.490919251187492</c:v>
                </c:pt>
                <c:pt idx="7">
                  <c:v>53.721919447029109</c:v>
                </c:pt>
                <c:pt idx="9">
                  <c:v>60.435256453920026</c:v>
                </c:pt>
              </c:numCache>
            </c:numRef>
          </c:val>
          <c:extLst>
            <c:ext xmlns:c16="http://schemas.microsoft.com/office/drawing/2014/chart" uri="{C3380CC4-5D6E-409C-BE32-E72D297353CC}">
              <c16:uniqueId val="{00000002-81C6-409E-B28A-C6C2ADFC94C3}"/>
            </c:ext>
          </c:extLst>
        </c:ser>
        <c:dLbls>
          <c:showLegendKey val="0"/>
          <c:showVal val="0"/>
          <c:showCatName val="0"/>
          <c:showSerName val="0"/>
          <c:showPercent val="0"/>
          <c:showBubbleSize val="0"/>
        </c:dLbls>
        <c:gapWidth val="50"/>
        <c:overlap val="100"/>
        <c:axId val="632304767"/>
        <c:axId val="632305599"/>
      </c:barChart>
      <c:catAx>
        <c:axId val="6323047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5599"/>
        <c:crosses val="autoZero"/>
        <c:auto val="1"/>
        <c:lblAlgn val="ctr"/>
        <c:lblOffset val="100"/>
        <c:tickLblSkip val="1"/>
        <c:noMultiLvlLbl val="0"/>
      </c:catAx>
      <c:valAx>
        <c:axId val="632305599"/>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4767"/>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6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4497102384479058"/>
          <c:y val="3.0555555555555555E-2"/>
          <c:w val="0.7170195272262635"/>
          <c:h val="0.79060542432195979"/>
        </c:manualLayout>
      </c:layout>
      <c:barChart>
        <c:barDir val="bar"/>
        <c:grouping val="stacked"/>
        <c:varyColors val="0"/>
        <c:ser>
          <c:idx val="0"/>
          <c:order val="0"/>
          <c:tx>
            <c:strRef>
              <c:f>'Figure 7'!$O$16</c:f>
              <c:strCache>
                <c:ptCount val="1"/>
                <c:pt idx="0">
                  <c:v>Maîtrise insuffisante</c:v>
                </c:pt>
              </c:strCache>
            </c:strRef>
          </c:tx>
          <c:spPr>
            <a:solidFill>
              <a:srgbClr val="E79FAA"/>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7'!$N$17:$N$26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7'!$O$17:$O$26</c:f>
              <c:numCache>
                <c:formatCode>_-* #\ ##0\ _€_-;\-* #\ ##0\ _€_-;_-* "-"??\ _€_-;_-@_-</c:formatCode>
                <c:ptCount val="10"/>
                <c:pt idx="0">
                  <c:v>12.017587103859304</c:v>
                </c:pt>
                <c:pt idx="1">
                  <c:v>40.877574036172263</c:v>
                </c:pt>
                <c:pt idx="2">
                  <c:v>7.8599644181768831</c:v>
                </c:pt>
                <c:pt idx="3">
                  <c:v>12.516576456023815</c:v>
                </c:pt>
                <c:pt idx="4">
                  <c:v>23.079004939218294</c:v>
                </c:pt>
                <c:pt idx="5">
                  <c:v>31.693580425790469</c:v>
                </c:pt>
                <c:pt idx="6">
                  <c:v>13.58012032596185</c:v>
                </c:pt>
                <c:pt idx="7">
                  <c:v>13.918548383126824</c:v>
                </c:pt>
                <c:pt idx="9">
                  <c:v>13.806438336913532</c:v>
                </c:pt>
              </c:numCache>
            </c:numRef>
          </c:val>
          <c:extLst>
            <c:ext xmlns:c16="http://schemas.microsoft.com/office/drawing/2014/chart" uri="{C3380CC4-5D6E-409C-BE32-E72D297353CC}">
              <c16:uniqueId val="{00000000-F731-44F2-BF2F-B55F7BA58DB6}"/>
            </c:ext>
          </c:extLst>
        </c:ser>
        <c:ser>
          <c:idx val="1"/>
          <c:order val="1"/>
          <c:tx>
            <c:strRef>
              <c:f>'Figure 7'!$P$16</c:f>
              <c:strCache>
                <c:ptCount val="1"/>
                <c:pt idx="0">
                  <c:v>Maîtrise fragile</c:v>
                </c:pt>
              </c:strCache>
            </c:strRef>
          </c:tx>
          <c:spPr>
            <a:solidFill>
              <a:srgbClr val="D25468"/>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7'!$N$17:$N$26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7'!$P$17:$P$26</c:f>
              <c:numCache>
                <c:formatCode>_-* #\ ##0\ _€_-;\-* #\ ##0\ _€_-;_-* "-"??\ _€_-;_-@_-</c:formatCode>
                <c:ptCount val="10"/>
                <c:pt idx="0">
                  <c:v>23.735375810116992</c:v>
                </c:pt>
                <c:pt idx="1">
                  <c:v>37.268702226306338</c:v>
                </c:pt>
                <c:pt idx="2">
                  <c:v>19.341434731477854</c:v>
                </c:pt>
                <c:pt idx="3">
                  <c:v>24.193212366937633</c:v>
                </c:pt>
                <c:pt idx="4">
                  <c:v>31.497101874196531</c:v>
                </c:pt>
                <c:pt idx="5">
                  <c:v>34.458180458507634</c:v>
                </c:pt>
                <c:pt idx="6">
                  <c:v>27.330963043472689</c:v>
                </c:pt>
                <c:pt idx="7">
                  <c:v>21.877876724804199</c:v>
                </c:pt>
                <c:pt idx="9">
                  <c:v>24.532733733512675</c:v>
                </c:pt>
              </c:numCache>
            </c:numRef>
          </c:val>
          <c:extLst>
            <c:ext xmlns:c16="http://schemas.microsoft.com/office/drawing/2014/chart" uri="{C3380CC4-5D6E-409C-BE32-E72D297353CC}">
              <c16:uniqueId val="{00000001-F731-44F2-BF2F-B55F7BA58DB6}"/>
            </c:ext>
          </c:extLst>
        </c:ser>
        <c:ser>
          <c:idx val="2"/>
          <c:order val="2"/>
          <c:tx>
            <c:strRef>
              <c:f>'Figure 7'!$Q$16</c:f>
              <c:strCache>
                <c:ptCount val="1"/>
                <c:pt idx="0">
                  <c:v>Maîtrise satisfaisante</c:v>
                </c:pt>
              </c:strCache>
            </c:strRef>
          </c:tx>
          <c:spPr>
            <a:solidFill>
              <a:srgbClr val="BD0926"/>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7'!$N$17:$N$26</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7'!$Q$17:$Q$26</c:f>
              <c:numCache>
                <c:formatCode>_-* #\ ##0\ _€_-;\-* #\ ##0\ _€_-;_-* "-"??\ _€_-;_-@_-</c:formatCode>
                <c:ptCount val="10"/>
                <c:pt idx="0">
                  <c:v>64.24703708602371</c:v>
                </c:pt>
                <c:pt idx="1">
                  <c:v>21.853723737521406</c:v>
                </c:pt>
                <c:pt idx="2">
                  <c:v>72.798600850345267</c:v>
                </c:pt>
                <c:pt idx="3">
                  <c:v>63.290211177038557</c:v>
                </c:pt>
                <c:pt idx="4">
                  <c:v>45.423893186585175</c:v>
                </c:pt>
                <c:pt idx="5">
                  <c:v>33.848239115701901</c:v>
                </c:pt>
                <c:pt idx="6">
                  <c:v>59.088916630565457</c:v>
                </c:pt>
                <c:pt idx="7">
                  <c:v>64.203574892068985</c:v>
                </c:pt>
                <c:pt idx="9">
                  <c:v>61.660827929573792</c:v>
                </c:pt>
              </c:numCache>
            </c:numRef>
          </c:val>
          <c:extLst>
            <c:ext xmlns:c16="http://schemas.microsoft.com/office/drawing/2014/chart" uri="{C3380CC4-5D6E-409C-BE32-E72D297353CC}">
              <c16:uniqueId val="{00000002-F731-44F2-BF2F-B55F7BA58DB6}"/>
            </c:ext>
          </c:extLst>
        </c:ser>
        <c:dLbls>
          <c:showLegendKey val="0"/>
          <c:showVal val="0"/>
          <c:showCatName val="0"/>
          <c:showSerName val="0"/>
          <c:showPercent val="0"/>
          <c:showBubbleSize val="0"/>
        </c:dLbls>
        <c:gapWidth val="50"/>
        <c:overlap val="100"/>
        <c:axId val="632304767"/>
        <c:axId val="632305599"/>
      </c:barChart>
      <c:catAx>
        <c:axId val="6323047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5599"/>
        <c:crosses val="autoZero"/>
        <c:auto val="1"/>
        <c:lblAlgn val="ctr"/>
        <c:lblOffset val="100"/>
        <c:tickLblSkip val="1"/>
        <c:noMultiLvlLbl val="0"/>
      </c:catAx>
      <c:valAx>
        <c:axId val="632305599"/>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632304767"/>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6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5">
  <a:schemeClr val="accent2"/>
</cs:colorStyle>
</file>

<file path=xl/charts/colors4.xml><?xml version="1.0" encoding="utf-8"?>
<cs:colorStyle xmlns:cs="http://schemas.microsoft.com/office/drawing/2012/chartStyle" xmlns:a="http://schemas.openxmlformats.org/drawingml/2006/main" meth="withinLinear" id="15">
  <a:schemeClr val="accent2"/>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0</xdr:rowOff>
    </xdr:from>
    <xdr:to>
      <xdr:col>8</xdr:col>
      <xdr:colOff>738188</xdr:colOff>
      <xdr:row>51</xdr:row>
      <xdr:rowOff>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27</xdr:row>
      <xdr:rowOff>0</xdr:rowOff>
    </xdr:from>
    <xdr:to>
      <xdr:col>18</xdr:col>
      <xdr:colOff>738188</xdr:colOff>
      <xdr:row>51</xdr:row>
      <xdr:rowOff>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23812</xdr:colOff>
      <xdr:row>26</xdr:row>
      <xdr:rowOff>190499</xdr:rowOff>
    </xdr:from>
    <xdr:to>
      <xdr:col>19</xdr:col>
      <xdr:colOff>0</xdr:colOff>
      <xdr:row>51</xdr:row>
      <xdr:rowOff>9524</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0</xdr:rowOff>
    </xdr:from>
    <xdr:to>
      <xdr:col>8</xdr:col>
      <xdr:colOff>738188</xdr:colOff>
      <xdr:row>51</xdr:row>
      <xdr:rowOff>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3</xdr:row>
      <xdr:rowOff>9526</xdr:rowOff>
    </xdr:from>
    <xdr:to>
      <xdr:col>18</xdr:col>
      <xdr:colOff>752475</xdr:colOff>
      <xdr:row>19</xdr:row>
      <xdr:rowOff>57150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9526</xdr:rowOff>
    </xdr:from>
    <xdr:to>
      <xdr:col>9</xdr:col>
      <xdr:colOff>0</xdr:colOff>
      <xdr:row>19</xdr:row>
      <xdr:rowOff>57150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0.01069</cdr:x>
      <cdr:y>0.17661</cdr:y>
    </cdr:from>
    <cdr:to>
      <cdr:x>0.28244</cdr:x>
      <cdr:y>0.30814</cdr:y>
    </cdr:to>
    <cdr:sp macro="" textlink="">
      <cdr:nvSpPr>
        <cdr:cNvPr id="4" name="ZoneTexte 1"/>
        <cdr:cNvSpPr txBox="1"/>
      </cdr:nvSpPr>
      <cdr:spPr>
        <a:xfrm xmlns:a="http://schemas.openxmlformats.org/drawingml/2006/main">
          <a:off x="66674" y="546722"/>
          <a:ext cx="1695449" cy="40715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a:latin typeface="Arial Narrow" panose="020B0606020202030204" pitchFamily="34" charset="0"/>
              <a:cs typeface="Arial" panose="020B0604020202020204" pitchFamily="34" charset="0"/>
            </a:rPr>
            <a:t>Groupe 1 (20 % des collèges les moins favorisés)</a:t>
          </a:r>
        </a:p>
      </cdr:txBody>
    </cdr:sp>
  </cdr:relSizeAnchor>
  <cdr:relSizeAnchor xmlns:cdr="http://schemas.openxmlformats.org/drawingml/2006/chartDrawing">
    <cdr:from>
      <cdr:x>0.28702</cdr:x>
      <cdr:y>0.09639</cdr:y>
    </cdr:from>
    <cdr:to>
      <cdr:x>0.29771</cdr:x>
      <cdr:y>0.11747</cdr:y>
    </cdr:to>
    <cdr:sp macro="" textlink="">
      <cdr:nvSpPr>
        <cdr:cNvPr id="2" name="ZoneTexte 1"/>
        <cdr:cNvSpPr txBox="1"/>
      </cdr:nvSpPr>
      <cdr:spPr>
        <a:xfrm xmlns:a="http://schemas.openxmlformats.org/drawingml/2006/main">
          <a:off x="1790700" y="304799"/>
          <a:ext cx="66675" cy="66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0.01374</cdr:x>
      <cdr:y>0.36767</cdr:y>
    </cdr:from>
    <cdr:to>
      <cdr:x>0.28244</cdr:x>
      <cdr:y>0.41846</cdr:y>
    </cdr:to>
    <cdr:sp macro="" textlink="">
      <cdr:nvSpPr>
        <cdr:cNvPr id="6" name="ZoneTexte 1"/>
        <cdr:cNvSpPr txBox="1"/>
      </cdr:nvSpPr>
      <cdr:spPr>
        <a:xfrm xmlns:a="http://schemas.openxmlformats.org/drawingml/2006/main">
          <a:off x="85724" y="1138162"/>
          <a:ext cx="1676399" cy="15723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a:latin typeface="Arial Narrow" panose="020B0606020202030204" pitchFamily="34" charset="0"/>
              <a:cs typeface="Arial" panose="020B0604020202020204" pitchFamily="34" charset="0"/>
            </a:rPr>
            <a:t>Groupe 2</a:t>
          </a:r>
        </a:p>
      </cdr:txBody>
    </cdr:sp>
  </cdr:relSizeAnchor>
  <cdr:relSizeAnchor xmlns:cdr="http://schemas.openxmlformats.org/drawingml/2006/chartDrawing">
    <cdr:from>
      <cdr:x>0.01527</cdr:x>
      <cdr:y>0.52488</cdr:y>
    </cdr:from>
    <cdr:to>
      <cdr:x>0.23511</cdr:x>
      <cdr:y>0.58154</cdr:y>
    </cdr:to>
    <cdr:sp macro="" textlink="">
      <cdr:nvSpPr>
        <cdr:cNvPr id="7" name="ZoneTexte 1"/>
        <cdr:cNvSpPr txBox="1"/>
      </cdr:nvSpPr>
      <cdr:spPr>
        <a:xfrm xmlns:a="http://schemas.openxmlformats.org/drawingml/2006/main">
          <a:off x="95250" y="1624826"/>
          <a:ext cx="1371600" cy="17539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a:latin typeface="Arial Narrow" panose="020B0606020202030204" pitchFamily="34" charset="0"/>
              <a:cs typeface="Arial" panose="020B0604020202020204" pitchFamily="34" charset="0"/>
            </a:rPr>
            <a:t>Groupe 3</a:t>
          </a:r>
        </a:p>
      </cdr:txBody>
    </cdr:sp>
  </cdr:relSizeAnchor>
  <cdr:relSizeAnchor xmlns:cdr="http://schemas.openxmlformats.org/drawingml/2006/chartDrawing">
    <cdr:from>
      <cdr:x>0.01527</cdr:x>
      <cdr:y>0.65459</cdr:y>
    </cdr:from>
    <cdr:to>
      <cdr:x>0.25344</cdr:x>
      <cdr:y>0.74154</cdr:y>
    </cdr:to>
    <cdr:sp macro="" textlink="">
      <cdr:nvSpPr>
        <cdr:cNvPr id="8" name="ZoneTexte 1"/>
        <cdr:cNvSpPr txBox="1"/>
      </cdr:nvSpPr>
      <cdr:spPr>
        <a:xfrm xmlns:a="http://schemas.openxmlformats.org/drawingml/2006/main">
          <a:off x="95250" y="2026367"/>
          <a:ext cx="1485900" cy="26915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a:latin typeface="Arial Narrow" panose="020B0606020202030204" pitchFamily="34" charset="0"/>
              <a:cs typeface="Arial" panose="020B0604020202020204" pitchFamily="34" charset="0"/>
            </a:rPr>
            <a:t>Groupe 4</a:t>
          </a:r>
        </a:p>
      </cdr:txBody>
    </cdr:sp>
  </cdr:relSizeAnchor>
  <cdr:relSizeAnchor xmlns:cdr="http://schemas.openxmlformats.org/drawingml/2006/chartDrawing">
    <cdr:from>
      <cdr:x>0.01221</cdr:x>
      <cdr:y>0.79386</cdr:y>
    </cdr:from>
    <cdr:to>
      <cdr:x>0.26718</cdr:x>
      <cdr:y>0.91596</cdr:y>
    </cdr:to>
    <cdr:sp macro="" textlink="">
      <cdr:nvSpPr>
        <cdr:cNvPr id="10" name="ZoneTexte 1"/>
        <cdr:cNvSpPr txBox="1"/>
      </cdr:nvSpPr>
      <cdr:spPr>
        <a:xfrm xmlns:a="http://schemas.openxmlformats.org/drawingml/2006/main">
          <a:off x="76200" y="2457488"/>
          <a:ext cx="1590674" cy="37798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a:latin typeface="Arial Narrow" panose="020B0606020202030204" pitchFamily="34" charset="0"/>
              <a:cs typeface="Arial" panose="020B0604020202020204" pitchFamily="34" charset="0"/>
            </a:rPr>
            <a:t>Groupe 5 (20 % des collèges les</a:t>
          </a:r>
          <a:r>
            <a:rPr lang="fr-FR" sz="1100" baseline="0">
              <a:latin typeface="Arial Narrow" panose="020B0606020202030204" pitchFamily="34" charset="0"/>
              <a:cs typeface="Arial" panose="020B0604020202020204" pitchFamily="34" charset="0"/>
            </a:rPr>
            <a:t> plus </a:t>
          </a:r>
          <a:r>
            <a:rPr lang="fr-FR" sz="1100">
              <a:latin typeface="Arial Narrow" panose="020B0606020202030204" pitchFamily="34" charset="0"/>
              <a:cs typeface="Arial" panose="020B0604020202020204" pitchFamily="34" charset="0"/>
            </a:rPr>
            <a:t> favorisés)</a:t>
          </a:r>
        </a:p>
      </cdr:txBody>
    </cdr:sp>
  </cdr:relSizeAnchor>
  <cdr:relSizeAnchor xmlns:cdr="http://schemas.openxmlformats.org/drawingml/2006/chartDrawing">
    <cdr:from>
      <cdr:x>0.67837</cdr:x>
      <cdr:y>0.05949</cdr:y>
    </cdr:from>
    <cdr:to>
      <cdr:x>0.96081</cdr:x>
      <cdr:y>0.12567</cdr:y>
    </cdr:to>
    <cdr:sp macro="" textlink="">
      <cdr:nvSpPr>
        <cdr:cNvPr id="11" name="ZoneTexte 1"/>
        <cdr:cNvSpPr txBox="1"/>
      </cdr:nvSpPr>
      <cdr:spPr>
        <a:xfrm xmlns:a="http://schemas.openxmlformats.org/drawingml/2006/main">
          <a:off x="4232275" y="184150"/>
          <a:ext cx="1762124" cy="20486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b="1">
              <a:latin typeface="Arial Narrow" panose="020B0606020202030204" pitchFamily="34" charset="0"/>
              <a:cs typeface="Arial" panose="020B0604020202020204" pitchFamily="34" charset="0"/>
            </a:rPr>
            <a:t>Mathématiques</a:t>
          </a:r>
        </a:p>
      </cdr:txBody>
    </cdr:sp>
  </cdr:relSizeAnchor>
  <cdr:relSizeAnchor xmlns:cdr="http://schemas.openxmlformats.org/drawingml/2006/chartDrawing">
    <cdr:from>
      <cdr:x>0.46158</cdr:x>
      <cdr:y>0.05949</cdr:y>
    </cdr:from>
    <cdr:to>
      <cdr:x>0.60611</cdr:x>
      <cdr:y>0.12923</cdr:y>
    </cdr:to>
    <cdr:sp macro="" textlink="">
      <cdr:nvSpPr>
        <cdr:cNvPr id="12" name="ZoneTexte 1"/>
        <cdr:cNvSpPr txBox="1"/>
      </cdr:nvSpPr>
      <cdr:spPr>
        <a:xfrm xmlns:a="http://schemas.openxmlformats.org/drawingml/2006/main">
          <a:off x="2879724" y="184150"/>
          <a:ext cx="901701" cy="21589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b="1">
              <a:latin typeface="Arial Narrow" panose="020B0606020202030204" pitchFamily="34" charset="0"/>
              <a:cs typeface="Arial" panose="020B0604020202020204" pitchFamily="34" charset="0"/>
            </a:rPr>
            <a:t>Français</a:t>
          </a:r>
        </a:p>
      </cdr:txBody>
    </cdr:sp>
  </cdr:relSizeAnchor>
</c:userShapes>
</file>

<file path=xl/drawings/drawing5.xml><?xml version="1.0" encoding="utf-8"?>
<c:userShapes xmlns:c="http://schemas.openxmlformats.org/drawingml/2006/chart">
  <cdr:relSizeAnchor xmlns:cdr="http://schemas.openxmlformats.org/drawingml/2006/chartDrawing">
    <cdr:from>
      <cdr:x>0.01069</cdr:x>
      <cdr:y>0.17661</cdr:y>
    </cdr:from>
    <cdr:to>
      <cdr:x>0.28244</cdr:x>
      <cdr:y>0.30814</cdr:y>
    </cdr:to>
    <cdr:sp macro="" textlink="">
      <cdr:nvSpPr>
        <cdr:cNvPr id="4" name="ZoneTexte 1"/>
        <cdr:cNvSpPr txBox="1"/>
      </cdr:nvSpPr>
      <cdr:spPr>
        <a:xfrm xmlns:a="http://schemas.openxmlformats.org/drawingml/2006/main">
          <a:off x="66674" y="546722"/>
          <a:ext cx="1695449" cy="40715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a:latin typeface="Arial Narrow" panose="020B0606020202030204" pitchFamily="34" charset="0"/>
              <a:cs typeface="Arial" panose="020B0604020202020204" pitchFamily="34" charset="0"/>
            </a:rPr>
            <a:t>Groupe 1 (20 % des collèges les moins favorisés)</a:t>
          </a:r>
        </a:p>
      </cdr:txBody>
    </cdr:sp>
  </cdr:relSizeAnchor>
  <cdr:relSizeAnchor xmlns:cdr="http://schemas.openxmlformats.org/drawingml/2006/chartDrawing">
    <cdr:from>
      <cdr:x>0.28702</cdr:x>
      <cdr:y>0.09639</cdr:y>
    </cdr:from>
    <cdr:to>
      <cdr:x>0.29771</cdr:x>
      <cdr:y>0.11747</cdr:y>
    </cdr:to>
    <cdr:sp macro="" textlink="">
      <cdr:nvSpPr>
        <cdr:cNvPr id="2" name="ZoneTexte 1"/>
        <cdr:cNvSpPr txBox="1"/>
      </cdr:nvSpPr>
      <cdr:spPr>
        <a:xfrm xmlns:a="http://schemas.openxmlformats.org/drawingml/2006/main">
          <a:off x="1790700" y="304799"/>
          <a:ext cx="66675" cy="66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0.01374</cdr:x>
      <cdr:y>0.36767</cdr:y>
    </cdr:from>
    <cdr:to>
      <cdr:x>0.28244</cdr:x>
      <cdr:y>0.41846</cdr:y>
    </cdr:to>
    <cdr:sp macro="" textlink="">
      <cdr:nvSpPr>
        <cdr:cNvPr id="6" name="ZoneTexte 1"/>
        <cdr:cNvSpPr txBox="1"/>
      </cdr:nvSpPr>
      <cdr:spPr>
        <a:xfrm xmlns:a="http://schemas.openxmlformats.org/drawingml/2006/main">
          <a:off x="85724" y="1138162"/>
          <a:ext cx="1676399" cy="15723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a:latin typeface="Arial Narrow" panose="020B0606020202030204" pitchFamily="34" charset="0"/>
              <a:cs typeface="Arial" panose="020B0604020202020204" pitchFamily="34" charset="0"/>
            </a:rPr>
            <a:t>Groupe 2</a:t>
          </a:r>
        </a:p>
      </cdr:txBody>
    </cdr:sp>
  </cdr:relSizeAnchor>
  <cdr:relSizeAnchor xmlns:cdr="http://schemas.openxmlformats.org/drawingml/2006/chartDrawing">
    <cdr:from>
      <cdr:x>0.01527</cdr:x>
      <cdr:y>0.52488</cdr:y>
    </cdr:from>
    <cdr:to>
      <cdr:x>0.23511</cdr:x>
      <cdr:y>0.58154</cdr:y>
    </cdr:to>
    <cdr:sp macro="" textlink="">
      <cdr:nvSpPr>
        <cdr:cNvPr id="7" name="ZoneTexte 1"/>
        <cdr:cNvSpPr txBox="1"/>
      </cdr:nvSpPr>
      <cdr:spPr>
        <a:xfrm xmlns:a="http://schemas.openxmlformats.org/drawingml/2006/main">
          <a:off x="95250" y="1624826"/>
          <a:ext cx="1371600" cy="17539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a:latin typeface="Arial Narrow" panose="020B0606020202030204" pitchFamily="34" charset="0"/>
              <a:cs typeface="Arial" panose="020B0604020202020204" pitchFamily="34" charset="0"/>
            </a:rPr>
            <a:t>Groupe 3</a:t>
          </a:r>
        </a:p>
      </cdr:txBody>
    </cdr:sp>
  </cdr:relSizeAnchor>
  <cdr:relSizeAnchor xmlns:cdr="http://schemas.openxmlformats.org/drawingml/2006/chartDrawing">
    <cdr:from>
      <cdr:x>0.01527</cdr:x>
      <cdr:y>0.65459</cdr:y>
    </cdr:from>
    <cdr:to>
      <cdr:x>0.25344</cdr:x>
      <cdr:y>0.74154</cdr:y>
    </cdr:to>
    <cdr:sp macro="" textlink="">
      <cdr:nvSpPr>
        <cdr:cNvPr id="8" name="ZoneTexte 1"/>
        <cdr:cNvSpPr txBox="1"/>
      </cdr:nvSpPr>
      <cdr:spPr>
        <a:xfrm xmlns:a="http://schemas.openxmlformats.org/drawingml/2006/main">
          <a:off x="95250" y="2026367"/>
          <a:ext cx="1485900" cy="26915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a:latin typeface="Arial Narrow" panose="020B0606020202030204" pitchFamily="34" charset="0"/>
              <a:cs typeface="Arial" panose="020B0604020202020204" pitchFamily="34" charset="0"/>
            </a:rPr>
            <a:t>Groupe 4</a:t>
          </a:r>
        </a:p>
      </cdr:txBody>
    </cdr:sp>
  </cdr:relSizeAnchor>
  <cdr:relSizeAnchor xmlns:cdr="http://schemas.openxmlformats.org/drawingml/2006/chartDrawing">
    <cdr:from>
      <cdr:x>0.01221</cdr:x>
      <cdr:y>0.79386</cdr:y>
    </cdr:from>
    <cdr:to>
      <cdr:x>0.26718</cdr:x>
      <cdr:y>0.91596</cdr:y>
    </cdr:to>
    <cdr:sp macro="" textlink="">
      <cdr:nvSpPr>
        <cdr:cNvPr id="10" name="ZoneTexte 1"/>
        <cdr:cNvSpPr txBox="1"/>
      </cdr:nvSpPr>
      <cdr:spPr>
        <a:xfrm xmlns:a="http://schemas.openxmlformats.org/drawingml/2006/main">
          <a:off x="76200" y="2457488"/>
          <a:ext cx="1590674" cy="37798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a:latin typeface="Arial Narrow" panose="020B0606020202030204" pitchFamily="34" charset="0"/>
              <a:cs typeface="Arial" panose="020B0604020202020204" pitchFamily="34" charset="0"/>
            </a:rPr>
            <a:t>Groupe 5 (20 % des collèges les</a:t>
          </a:r>
          <a:r>
            <a:rPr lang="fr-FR" sz="1100" baseline="0">
              <a:latin typeface="Arial Narrow" panose="020B0606020202030204" pitchFamily="34" charset="0"/>
              <a:cs typeface="Arial" panose="020B0604020202020204" pitchFamily="34" charset="0"/>
            </a:rPr>
            <a:t> plus </a:t>
          </a:r>
          <a:r>
            <a:rPr lang="fr-FR" sz="1100">
              <a:latin typeface="Arial Narrow" panose="020B0606020202030204" pitchFamily="34" charset="0"/>
              <a:cs typeface="Arial" panose="020B0604020202020204" pitchFamily="34" charset="0"/>
            </a:rPr>
            <a:t> favorisés)</a:t>
          </a:r>
        </a:p>
      </cdr:txBody>
    </cdr:sp>
  </cdr:relSizeAnchor>
  <cdr:relSizeAnchor xmlns:cdr="http://schemas.openxmlformats.org/drawingml/2006/chartDrawing">
    <cdr:from>
      <cdr:x>0.67837</cdr:x>
      <cdr:y>0.05949</cdr:y>
    </cdr:from>
    <cdr:to>
      <cdr:x>0.96081</cdr:x>
      <cdr:y>0.12567</cdr:y>
    </cdr:to>
    <cdr:sp macro="" textlink="">
      <cdr:nvSpPr>
        <cdr:cNvPr id="11" name="ZoneTexte 1"/>
        <cdr:cNvSpPr txBox="1"/>
      </cdr:nvSpPr>
      <cdr:spPr>
        <a:xfrm xmlns:a="http://schemas.openxmlformats.org/drawingml/2006/main">
          <a:off x="4232275" y="184150"/>
          <a:ext cx="1762124" cy="20486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b="1">
              <a:latin typeface="Arial Narrow" panose="020B0606020202030204" pitchFamily="34" charset="0"/>
              <a:cs typeface="Arial" panose="020B0604020202020204" pitchFamily="34" charset="0"/>
            </a:rPr>
            <a:t>Mathématiques</a:t>
          </a:r>
        </a:p>
      </cdr:txBody>
    </cdr:sp>
  </cdr:relSizeAnchor>
  <cdr:relSizeAnchor xmlns:cdr="http://schemas.openxmlformats.org/drawingml/2006/chartDrawing">
    <cdr:from>
      <cdr:x>0.46158</cdr:x>
      <cdr:y>0.05949</cdr:y>
    </cdr:from>
    <cdr:to>
      <cdr:x>0.60611</cdr:x>
      <cdr:y>0.12923</cdr:y>
    </cdr:to>
    <cdr:sp macro="" textlink="">
      <cdr:nvSpPr>
        <cdr:cNvPr id="12" name="ZoneTexte 1"/>
        <cdr:cNvSpPr txBox="1"/>
      </cdr:nvSpPr>
      <cdr:spPr>
        <a:xfrm xmlns:a="http://schemas.openxmlformats.org/drawingml/2006/main">
          <a:off x="2879724" y="184150"/>
          <a:ext cx="901701" cy="21589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fr-FR" sz="1100" b="1">
              <a:latin typeface="Arial Narrow" panose="020B0606020202030204" pitchFamily="34" charset="0"/>
              <a:cs typeface="Arial" panose="020B0604020202020204" pitchFamily="34" charset="0"/>
            </a:rPr>
            <a:t>Français</a:t>
          </a: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114300</xdr:colOff>
      <xdr:row>29</xdr:row>
      <xdr:rowOff>161925</xdr:rowOff>
    </xdr:from>
    <xdr:to>
      <xdr:col>5</xdr:col>
      <xdr:colOff>1254889</xdr:colOff>
      <xdr:row>50</xdr:row>
      <xdr:rowOff>152400</xdr:rowOff>
    </xdr:to>
    <xdr:pic>
      <xdr:nvPicPr>
        <xdr:cNvPr id="4" name="Imag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6429375"/>
          <a:ext cx="6017389" cy="399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104775</xdr:colOff>
      <xdr:row>27</xdr:row>
      <xdr:rowOff>19050</xdr:rowOff>
    </xdr:from>
    <xdr:to>
      <xdr:col>20</xdr:col>
      <xdr:colOff>180975</xdr:colOff>
      <xdr:row>51</xdr:row>
      <xdr:rowOff>19050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0</xdr:rowOff>
    </xdr:from>
    <xdr:to>
      <xdr:col>10</xdr:col>
      <xdr:colOff>19050</xdr:colOff>
      <xdr:row>51</xdr:row>
      <xdr:rowOff>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104775</xdr:colOff>
      <xdr:row>27</xdr:row>
      <xdr:rowOff>19050</xdr:rowOff>
    </xdr:from>
    <xdr:to>
      <xdr:col>20</xdr:col>
      <xdr:colOff>180975</xdr:colOff>
      <xdr:row>51</xdr:row>
      <xdr:rowOff>19050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0</xdr:rowOff>
    </xdr:from>
    <xdr:to>
      <xdr:col>10</xdr:col>
      <xdr:colOff>19050</xdr:colOff>
      <xdr:row>51</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topLeftCell="A31" zoomScaleNormal="100" workbookViewId="0">
      <selection activeCell="H18" sqref="H18"/>
    </sheetView>
  </sheetViews>
  <sheetFormatPr baseColWidth="10" defaultColWidth="8.85546875" defaultRowHeight="16.5" x14ac:dyDescent="0.3"/>
  <cols>
    <col min="1" max="1" width="15" style="6" bestFit="1" customWidth="1"/>
    <col min="2" max="2" width="9" style="6" bestFit="1" customWidth="1"/>
    <col min="3" max="3" width="22.28515625" style="6" bestFit="1" customWidth="1"/>
    <col min="4" max="4" width="29.85546875" style="6" bestFit="1" customWidth="1"/>
    <col min="5" max="5" width="13.5703125" style="6" customWidth="1"/>
    <col min="6" max="7" width="11.85546875" style="6" customWidth="1"/>
    <col min="8" max="8" width="11.140625" style="6" customWidth="1"/>
    <col min="9" max="9" width="11.42578125" style="6" bestFit="1" customWidth="1"/>
    <col min="10" max="10" width="8.85546875" style="6"/>
    <col min="11" max="11" width="15" style="6" bestFit="1" customWidth="1"/>
    <col min="12" max="12" width="9" style="6" bestFit="1" customWidth="1"/>
    <col min="13" max="13" width="22.28515625" style="6" bestFit="1" customWidth="1"/>
    <col min="14" max="14" width="29.85546875" style="6" bestFit="1" customWidth="1"/>
    <col min="15" max="15" width="13.5703125" style="6" customWidth="1"/>
    <col min="16" max="17" width="11.85546875" style="6" customWidth="1"/>
    <col min="18" max="18" width="11.140625" style="6" customWidth="1"/>
    <col min="19" max="19" width="11.42578125" style="6" bestFit="1" customWidth="1"/>
    <col min="20" max="16384" width="8.85546875" style="6"/>
  </cols>
  <sheetData>
    <row r="1" spans="1:19" ht="15" customHeight="1" x14ac:dyDescent="0.3">
      <c r="A1" s="93" t="s">
        <v>27</v>
      </c>
      <c r="B1" s="94"/>
      <c r="C1" s="94"/>
      <c r="D1" s="94"/>
      <c r="E1" s="94"/>
      <c r="F1" s="4"/>
      <c r="G1" s="5"/>
      <c r="H1" s="4"/>
      <c r="K1" s="93" t="s">
        <v>29</v>
      </c>
      <c r="L1" s="94"/>
      <c r="M1" s="94"/>
      <c r="N1" s="94"/>
      <c r="O1" s="94"/>
      <c r="P1" s="4"/>
      <c r="Q1" s="5"/>
      <c r="R1" s="4"/>
    </row>
    <row r="2" spans="1:19" ht="15" customHeight="1" x14ac:dyDescent="0.3"/>
    <row r="3" spans="1:19" ht="30" customHeight="1" x14ac:dyDescent="0.3">
      <c r="A3" s="7" t="s">
        <v>0</v>
      </c>
      <c r="B3" s="7" t="s">
        <v>1</v>
      </c>
      <c r="C3" s="7" t="s">
        <v>2</v>
      </c>
      <c r="D3" s="7"/>
      <c r="E3" s="8" t="s">
        <v>3</v>
      </c>
      <c r="F3" s="8" t="s">
        <v>4</v>
      </c>
      <c r="G3" s="8" t="s">
        <v>5</v>
      </c>
      <c r="H3" s="8" t="s">
        <v>6</v>
      </c>
      <c r="I3" s="8" t="s">
        <v>24</v>
      </c>
      <c r="K3" s="74"/>
      <c r="L3" s="74"/>
      <c r="M3" s="74"/>
      <c r="N3" s="74"/>
      <c r="O3" s="75"/>
      <c r="P3" s="75"/>
      <c r="Q3" s="75"/>
      <c r="R3" s="75"/>
      <c r="S3" s="75"/>
    </row>
    <row r="4" spans="1:19" ht="15" customHeight="1" x14ac:dyDescent="0.3">
      <c r="A4" s="92" t="s">
        <v>7</v>
      </c>
      <c r="B4" s="92" t="s">
        <v>8</v>
      </c>
      <c r="C4" s="90" t="s">
        <v>9</v>
      </c>
      <c r="D4" s="9" t="s">
        <v>25</v>
      </c>
      <c r="E4" s="10">
        <v>79</v>
      </c>
      <c r="F4" s="10">
        <v>1845</v>
      </c>
      <c r="G4" s="10">
        <v>21489</v>
      </c>
      <c r="H4" s="10">
        <v>3551</v>
      </c>
      <c r="I4" s="11">
        <f t="shared" ref="I4:I10" si="0">SUM(E4:H4)</f>
        <v>26964</v>
      </c>
      <c r="K4" s="78"/>
      <c r="L4" s="78"/>
      <c r="M4" s="79"/>
      <c r="N4" s="19"/>
      <c r="O4" s="76"/>
      <c r="P4" s="76"/>
      <c r="Q4" s="76"/>
      <c r="R4" s="76"/>
      <c r="S4" s="77"/>
    </row>
    <row r="5" spans="1:19" ht="15" customHeight="1" x14ac:dyDescent="0.3">
      <c r="A5" s="88"/>
      <c r="B5" s="88"/>
      <c r="C5" s="88"/>
      <c r="D5" s="12" t="s">
        <v>10</v>
      </c>
      <c r="E5" s="10">
        <v>73</v>
      </c>
      <c r="F5" s="10">
        <v>872</v>
      </c>
      <c r="G5" s="10">
        <v>1446</v>
      </c>
      <c r="H5" s="10">
        <v>9</v>
      </c>
      <c r="I5" s="13">
        <f t="shared" si="0"/>
        <v>2400</v>
      </c>
      <c r="K5" s="79"/>
      <c r="L5" s="79"/>
      <c r="M5" s="79"/>
      <c r="N5" s="19"/>
      <c r="O5" s="76"/>
      <c r="P5" s="76"/>
      <c r="Q5" s="76"/>
      <c r="R5" s="76"/>
      <c r="S5" s="77"/>
    </row>
    <row r="6" spans="1:19" ht="15" customHeight="1" x14ac:dyDescent="0.3">
      <c r="A6" s="88"/>
      <c r="B6" s="88"/>
      <c r="C6" s="90" t="s">
        <v>11</v>
      </c>
      <c r="D6" s="9" t="s">
        <v>12</v>
      </c>
      <c r="E6" s="14">
        <v>8</v>
      </c>
      <c r="F6" s="14">
        <v>187</v>
      </c>
      <c r="G6" s="14">
        <v>2732</v>
      </c>
      <c r="H6" s="14">
        <v>716</v>
      </c>
      <c r="I6" s="14">
        <f t="shared" si="0"/>
        <v>3643</v>
      </c>
      <c r="K6" s="79"/>
      <c r="L6" s="79"/>
      <c r="M6" s="79"/>
      <c r="N6" s="19"/>
      <c r="O6" s="76"/>
      <c r="P6" s="76"/>
      <c r="Q6" s="76"/>
      <c r="R6" s="76"/>
      <c r="S6" s="76"/>
    </row>
    <row r="7" spans="1:19" ht="15" customHeight="1" x14ac:dyDescent="0.3">
      <c r="A7" s="88"/>
      <c r="B7" s="88"/>
      <c r="C7" s="88"/>
      <c r="D7" s="12" t="s">
        <v>13</v>
      </c>
      <c r="E7" s="10">
        <v>112</v>
      </c>
      <c r="F7" s="10">
        <v>2055</v>
      </c>
      <c r="G7" s="10">
        <v>17849</v>
      </c>
      <c r="H7" s="10">
        <v>2666</v>
      </c>
      <c r="I7" s="10">
        <f t="shared" si="0"/>
        <v>22682</v>
      </c>
      <c r="K7" s="79"/>
      <c r="L7" s="79"/>
      <c r="M7" s="79"/>
      <c r="N7" s="19"/>
      <c r="O7" s="76"/>
      <c r="P7" s="76"/>
      <c r="Q7" s="76"/>
      <c r="R7" s="76"/>
      <c r="S7" s="76"/>
    </row>
    <row r="8" spans="1:19" ht="15" customHeight="1" x14ac:dyDescent="0.3">
      <c r="A8" s="88"/>
      <c r="B8" s="88"/>
      <c r="C8" s="88"/>
      <c r="D8" s="12" t="s">
        <v>14</v>
      </c>
      <c r="E8" s="10">
        <v>16</v>
      </c>
      <c r="F8" s="10">
        <v>297</v>
      </c>
      <c r="G8" s="10">
        <v>1592</v>
      </c>
      <c r="H8" s="10">
        <v>137</v>
      </c>
      <c r="I8" s="10">
        <f t="shared" si="0"/>
        <v>2042</v>
      </c>
      <c r="K8" s="79"/>
      <c r="L8" s="79"/>
      <c r="M8" s="79"/>
      <c r="N8" s="19"/>
      <c r="O8" s="76"/>
      <c r="P8" s="76"/>
      <c r="Q8" s="76"/>
      <c r="R8" s="76"/>
      <c r="S8" s="76"/>
    </row>
    <row r="9" spans="1:19" ht="15" customHeight="1" x14ac:dyDescent="0.3">
      <c r="A9" s="88"/>
      <c r="B9" s="88"/>
      <c r="C9" s="91"/>
      <c r="D9" s="15" t="s">
        <v>15</v>
      </c>
      <c r="E9" s="16">
        <v>16</v>
      </c>
      <c r="F9" s="16">
        <v>178</v>
      </c>
      <c r="G9" s="16">
        <v>762</v>
      </c>
      <c r="H9" s="16">
        <v>41</v>
      </c>
      <c r="I9" s="16">
        <f t="shared" si="0"/>
        <v>997</v>
      </c>
      <c r="K9" s="79"/>
      <c r="L9" s="79"/>
      <c r="M9" s="79"/>
      <c r="N9" s="19"/>
      <c r="O9" s="76"/>
      <c r="P9" s="76"/>
      <c r="Q9" s="76"/>
      <c r="R9" s="76"/>
      <c r="S9" s="76"/>
    </row>
    <row r="10" spans="1:19" ht="15" customHeight="1" x14ac:dyDescent="0.3">
      <c r="A10" s="88"/>
      <c r="B10" s="88"/>
      <c r="C10" s="88" t="s">
        <v>16</v>
      </c>
      <c r="D10" s="12" t="s">
        <v>17</v>
      </c>
      <c r="E10" s="10">
        <v>49</v>
      </c>
      <c r="F10" s="10">
        <v>954</v>
      </c>
      <c r="G10" s="10">
        <v>11202</v>
      </c>
      <c r="H10" s="10">
        <v>2112</v>
      </c>
      <c r="I10" s="10">
        <f t="shared" si="0"/>
        <v>14317</v>
      </c>
      <c r="K10" s="79"/>
      <c r="L10" s="79"/>
      <c r="M10" s="79"/>
      <c r="N10" s="19"/>
      <c r="O10" s="76"/>
      <c r="P10" s="76"/>
      <c r="Q10" s="76"/>
      <c r="R10" s="76"/>
      <c r="S10" s="76"/>
    </row>
    <row r="11" spans="1:19" ht="15" customHeight="1" x14ac:dyDescent="0.3">
      <c r="A11" s="88"/>
      <c r="B11" s="88"/>
      <c r="C11" s="88"/>
      <c r="D11" s="12" t="s">
        <v>18</v>
      </c>
      <c r="E11" s="10">
        <v>103</v>
      </c>
      <c r="F11" s="10">
        <v>1763</v>
      </c>
      <c r="G11" s="10">
        <v>11733</v>
      </c>
      <c r="H11" s="10">
        <v>1448</v>
      </c>
      <c r="I11" s="10">
        <f>SUM(E11:H11)</f>
        <v>15047</v>
      </c>
      <c r="K11" s="79"/>
      <c r="L11" s="79"/>
      <c r="M11" s="79"/>
      <c r="N11" s="19"/>
      <c r="O11" s="76"/>
      <c r="P11" s="76"/>
      <c r="Q11" s="76"/>
      <c r="R11" s="76"/>
      <c r="S11" s="76"/>
    </row>
    <row r="12" spans="1:19" ht="15" customHeight="1" x14ac:dyDescent="0.3">
      <c r="A12" s="17"/>
      <c r="B12" s="18"/>
      <c r="C12" s="1"/>
      <c r="D12" s="2"/>
      <c r="E12" s="2"/>
      <c r="F12" s="2"/>
      <c r="G12" s="2"/>
      <c r="H12" s="2"/>
      <c r="I12" s="3"/>
      <c r="J12" s="19"/>
      <c r="K12" s="78"/>
      <c r="L12" s="78"/>
      <c r="M12" s="79"/>
      <c r="N12" s="19"/>
      <c r="O12" s="19"/>
      <c r="P12" s="19"/>
      <c r="Q12" s="19"/>
      <c r="R12" s="19"/>
      <c r="S12" s="80"/>
    </row>
    <row r="13" spans="1:19" ht="15" customHeight="1" x14ac:dyDescent="0.3">
      <c r="A13" s="15"/>
      <c r="B13" s="15"/>
      <c r="C13" s="20" t="s">
        <v>19</v>
      </c>
      <c r="D13" s="20" t="s">
        <v>19</v>
      </c>
      <c r="E13" s="21">
        <v>152</v>
      </c>
      <c r="F13" s="21">
        <v>2717</v>
      </c>
      <c r="G13" s="21">
        <v>22935</v>
      </c>
      <c r="H13" s="21">
        <v>3560</v>
      </c>
      <c r="I13" s="21">
        <f>SUM(E13:H13)</f>
        <v>29364</v>
      </c>
      <c r="J13" s="22"/>
      <c r="K13" s="19"/>
      <c r="L13" s="19"/>
      <c r="M13" s="81"/>
      <c r="N13" s="81"/>
      <c r="O13" s="82"/>
      <c r="P13" s="82"/>
      <c r="Q13" s="82"/>
      <c r="R13" s="82"/>
      <c r="S13" s="82"/>
    </row>
    <row r="14" spans="1:19" ht="15" customHeight="1" x14ac:dyDescent="0.3"/>
    <row r="15" spans="1:19" s="23" customFormat="1" ht="15" customHeight="1" x14ac:dyDescent="0.3">
      <c r="H15" s="24"/>
      <c r="R15" s="24"/>
    </row>
    <row r="16" spans="1:19" ht="30" customHeight="1" x14ac:dyDescent="0.3">
      <c r="A16" s="7" t="s">
        <v>0</v>
      </c>
      <c r="B16" s="7" t="s">
        <v>1</v>
      </c>
      <c r="C16" s="7" t="s">
        <v>2</v>
      </c>
      <c r="D16" s="7"/>
      <c r="E16" s="8" t="s">
        <v>3</v>
      </c>
      <c r="F16" s="8" t="s">
        <v>4</v>
      </c>
      <c r="G16" s="8" t="s">
        <v>5</v>
      </c>
      <c r="H16" s="8" t="s">
        <v>6</v>
      </c>
      <c r="I16" s="8" t="s">
        <v>24</v>
      </c>
      <c r="K16" s="7" t="s">
        <v>0</v>
      </c>
      <c r="L16" s="7" t="s">
        <v>1</v>
      </c>
      <c r="M16" s="7" t="s">
        <v>2</v>
      </c>
      <c r="N16" s="7"/>
      <c r="O16" s="8" t="s">
        <v>3</v>
      </c>
      <c r="P16" s="8" t="s">
        <v>4</v>
      </c>
      <c r="Q16" s="8" t="s">
        <v>5</v>
      </c>
      <c r="R16" s="8" t="s">
        <v>6</v>
      </c>
      <c r="S16" s="8" t="s">
        <v>24</v>
      </c>
    </row>
    <row r="17" spans="1:19" ht="14.25" customHeight="1" x14ac:dyDescent="0.3">
      <c r="A17" s="92" t="s">
        <v>7</v>
      </c>
      <c r="B17" s="92" t="s">
        <v>8</v>
      </c>
      <c r="C17" s="90" t="s">
        <v>9</v>
      </c>
      <c r="D17" s="9" t="s">
        <v>25</v>
      </c>
      <c r="E17" s="11">
        <f>E4/I4*100</f>
        <v>0.29298323690847056</v>
      </c>
      <c r="F17" s="11">
        <f>F4/I4*100</f>
        <v>6.8424566088117489</v>
      </c>
      <c r="G17" s="11">
        <f>G4/I4*100</f>
        <v>79.695149087672462</v>
      </c>
      <c r="H17" s="11">
        <f>H4/I4*100</f>
        <v>13.169411066607328</v>
      </c>
      <c r="I17" s="11">
        <f t="shared" ref="I17:I23" si="1">SUM(E17:H17)</f>
        <v>100</v>
      </c>
      <c r="K17" s="92" t="s">
        <v>7</v>
      </c>
      <c r="L17" s="92" t="s">
        <v>8</v>
      </c>
      <c r="M17" s="90" t="s">
        <v>9</v>
      </c>
      <c r="N17" s="9" t="s">
        <v>25</v>
      </c>
      <c r="O17" s="11">
        <v>0.76124296787646395</v>
      </c>
      <c r="P17" s="11">
        <v>8.7946222041787436</v>
      </c>
      <c r="Q17" s="11">
        <v>76.367344241245505</v>
      </c>
      <c r="R17" s="11">
        <v>14.076790586699289</v>
      </c>
      <c r="S17" s="11">
        <f t="shared" ref="S17:S23" si="2">SUM(O17:R17)</f>
        <v>100</v>
      </c>
    </row>
    <row r="18" spans="1:19" ht="14.25" customHeight="1" x14ac:dyDescent="0.3">
      <c r="A18" s="88"/>
      <c r="B18" s="88"/>
      <c r="C18" s="88"/>
      <c r="D18" s="12" t="s">
        <v>10</v>
      </c>
      <c r="E18" s="13">
        <f t="shared" ref="E18:E26" si="3">E5/I5*100</f>
        <v>3.041666666666667</v>
      </c>
      <c r="F18" s="13">
        <f t="shared" ref="F18:F26" si="4">F5/I5*100</f>
        <v>36.333333333333336</v>
      </c>
      <c r="G18" s="13">
        <f t="shared" ref="G18:G26" si="5">G5/I5*100</f>
        <v>60.25</v>
      </c>
      <c r="H18" s="13">
        <f t="shared" ref="H18:H26" si="6">H5/I5*100</f>
        <v>0.375</v>
      </c>
      <c r="I18" s="13">
        <f t="shared" si="1"/>
        <v>100</v>
      </c>
      <c r="K18" s="88"/>
      <c r="L18" s="88"/>
      <c r="M18" s="88"/>
      <c r="N18" s="12" t="s">
        <v>10</v>
      </c>
      <c r="O18" s="13">
        <v>5.3789731051344738</v>
      </c>
      <c r="P18" s="13">
        <v>39.400134895877244</v>
      </c>
      <c r="Q18" s="13">
        <v>54.430486468257314</v>
      </c>
      <c r="R18" s="13">
        <v>0.79040553073096709</v>
      </c>
      <c r="S18" s="13">
        <f t="shared" si="2"/>
        <v>100</v>
      </c>
    </row>
    <row r="19" spans="1:19" ht="14.25" customHeight="1" x14ac:dyDescent="0.3">
      <c r="A19" s="88"/>
      <c r="B19" s="88"/>
      <c r="C19" s="90" t="s">
        <v>11</v>
      </c>
      <c r="D19" s="9" t="s">
        <v>12</v>
      </c>
      <c r="E19" s="14">
        <f t="shared" si="3"/>
        <v>0.21959923140269008</v>
      </c>
      <c r="F19" s="14">
        <f t="shared" si="4"/>
        <v>5.1331320340378808</v>
      </c>
      <c r="G19" s="14">
        <f t="shared" si="5"/>
        <v>74.993137524018664</v>
      </c>
      <c r="H19" s="14">
        <f t="shared" si="6"/>
        <v>19.654131210540761</v>
      </c>
      <c r="I19" s="14">
        <f t="shared" si="1"/>
        <v>100</v>
      </c>
      <c r="K19" s="88"/>
      <c r="L19" s="88"/>
      <c r="M19" s="90" t="s">
        <v>11</v>
      </c>
      <c r="N19" s="9" t="s">
        <v>12</v>
      </c>
      <c r="O19" s="14">
        <v>0.28759369741471624</v>
      </c>
      <c r="P19" s="14">
        <v>4.7911886186323995</v>
      </c>
      <c r="Q19" s="14">
        <v>74.899801132017743</v>
      </c>
      <c r="R19" s="14">
        <v>20.02141655193514</v>
      </c>
      <c r="S19" s="14">
        <f t="shared" si="2"/>
        <v>100</v>
      </c>
    </row>
    <row r="20" spans="1:19" ht="14.25" customHeight="1" x14ac:dyDescent="0.3">
      <c r="A20" s="88"/>
      <c r="B20" s="88"/>
      <c r="C20" s="88"/>
      <c r="D20" s="12" t="s">
        <v>13</v>
      </c>
      <c r="E20" s="10">
        <f t="shared" si="3"/>
        <v>0.49378361696499429</v>
      </c>
      <c r="F20" s="10">
        <f t="shared" si="4"/>
        <v>9.060047614848779</v>
      </c>
      <c r="G20" s="10">
        <f t="shared" si="5"/>
        <v>78.692355171501632</v>
      </c>
      <c r="H20" s="10">
        <f t="shared" si="6"/>
        <v>11.753813596684596</v>
      </c>
      <c r="I20" s="10">
        <f t="shared" si="1"/>
        <v>100</v>
      </c>
      <c r="K20" s="88"/>
      <c r="L20" s="88"/>
      <c r="M20" s="88"/>
      <c r="N20" s="12" t="s">
        <v>13</v>
      </c>
      <c r="O20" s="10">
        <v>0.70576502627440452</v>
      </c>
      <c r="P20" s="10">
        <v>9.6368419033852906</v>
      </c>
      <c r="Q20" s="10">
        <v>76.52846780754578</v>
      </c>
      <c r="R20" s="10">
        <v>13.128925262794514</v>
      </c>
      <c r="S20" s="10">
        <f t="shared" si="2"/>
        <v>99.999999999999986</v>
      </c>
    </row>
    <row r="21" spans="1:19" ht="14.25" customHeight="1" x14ac:dyDescent="0.3">
      <c r="A21" s="88"/>
      <c r="B21" s="88"/>
      <c r="C21" s="88"/>
      <c r="D21" s="12" t="s">
        <v>14</v>
      </c>
      <c r="E21" s="10">
        <f t="shared" si="3"/>
        <v>0.78354554358472084</v>
      </c>
      <c r="F21" s="10">
        <f t="shared" si="4"/>
        <v>14.544564152791381</v>
      </c>
      <c r="G21" s="10">
        <f t="shared" si="5"/>
        <v>77.962781586679725</v>
      </c>
      <c r="H21" s="10">
        <f t="shared" si="6"/>
        <v>6.7091087169441721</v>
      </c>
      <c r="I21" s="10">
        <f t="shared" si="1"/>
        <v>100</v>
      </c>
      <c r="K21" s="88"/>
      <c r="L21" s="88"/>
      <c r="M21" s="88"/>
      <c r="N21" s="12" t="s">
        <v>14</v>
      </c>
      <c r="O21" s="10">
        <v>2.5482327869595771</v>
      </c>
      <c r="P21" s="10">
        <v>19.138951234441951</v>
      </c>
      <c r="Q21" s="10">
        <v>71.993244009159127</v>
      </c>
      <c r="R21" s="10">
        <v>6.3195719694393429</v>
      </c>
      <c r="S21" s="10">
        <f t="shared" si="2"/>
        <v>99.999999999999986</v>
      </c>
    </row>
    <row r="22" spans="1:19" ht="14.25" customHeight="1" x14ac:dyDescent="0.3">
      <c r="A22" s="88"/>
      <c r="B22" s="88"/>
      <c r="C22" s="91"/>
      <c r="D22" s="15" t="s">
        <v>15</v>
      </c>
      <c r="E22" s="16">
        <f t="shared" si="3"/>
        <v>1.60481444332999</v>
      </c>
      <c r="F22" s="16">
        <f t="shared" si="4"/>
        <v>17.853560682046137</v>
      </c>
      <c r="G22" s="16">
        <f t="shared" si="5"/>
        <v>76.429287863590773</v>
      </c>
      <c r="H22" s="16">
        <f t="shared" si="6"/>
        <v>4.112337011033099</v>
      </c>
      <c r="I22" s="16">
        <f t="shared" si="1"/>
        <v>100</v>
      </c>
      <c r="K22" s="88"/>
      <c r="L22" s="88"/>
      <c r="M22" s="91"/>
      <c r="N22" s="15" t="s">
        <v>15</v>
      </c>
      <c r="O22" s="16">
        <v>4.7228708954868228</v>
      </c>
      <c r="P22" s="16">
        <v>27.293523328408714</v>
      </c>
      <c r="Q22" s="16">
        <v>64.530810656245535</v>
      </c>
      <c r="R22" s="16">
        <v>3.4527951198589335</v>
      </c>
      <c r="S22" s="16">
        <f t="shared" si="2"/>
        <v>100</v>
      </c>
    </row>
    <row r="23" spans="1:19" ht="14.25" customHeight="1" x14ac:dyDescent="0.3">
      <c r="A23" s="88"/>
      <c r="B23" s="88"/>
      <c r="C23" s="88" t="s">
        <v>16</v>
      </c>
      <c r="D23" s="12" t="s">
        <v>17</v>
      </c>
      <c r="E23" s="10">
        <f t="shared" si="3"/>
        <v>0.34225047146748622</v>
      </c>
      <c r="F23" s="10">
        <f t="shared" si="4"/>
        <v>6.6634071383669768</v>
      </c>
      <c r="G23" s="10">
        <f t="shared" si="5"/>
        <v>78.242648599566948</v>
      </c>
      <c r="H23" s="10">
        <f t="shared" si="6"/>
        <v>14.751693790598589</v>
      </c>
      <c r="I23" s="10">
        <f t="shared" si="1"/>
        <v>100</v>
      </c>
      <c r="K23" s="88"/>
      <c r="L23" s="88"/>
      <c r="M23" s="88" t="s">
        <v>16</v>
      </c>
      <c r="N23" s="12" t="s">
        <v>17</v>
      </c>
      <c r="O23" s="10">
        <v>0.71769281193080092</v>
      </c>
      <c r="P23" s="10">
        <v>8.1319518394440866</v>
      </c>
      <c r="Q23" s="10">
        <v>75.105386841607526</v>
      </c>
      <c r="R23" s="10">
        <v>16.044968507017586</v>
      </c>
      <c r="S23" s="10">
        <f t="shared" si="2"/>
        <v>100</v>
      </c>
    </row>
    <row r="24" spans="1:19" ht="14.25" customHeight="1" x14ac:dyDescent="0.3">
      <c r="A24" s="88"/>
      <c r="B24" s="88"/>
      <c r="C24" s="88"/>
      <c r="D24" s="12" t="s">
        <v>18</v>
      </c>
      <c r="E24" s="10">
        <f t="shared" si="3"/>
        <v>0.68452183159433777</v>
      </c>
      <c r="F24" s="10">
        <f t="shared" si="4"/>
        <v>11.716621253405995</v>
      </c>
      <c r="G24" s="10">
        <f t="shared" si="5"/>
        <v>77.975676214527809</v>
      </c>
      <c r="H24" s="10">
        <f t="shared" si="6"/>
        <v>9.6231807004718544</v>
      </c>
      <c r="I24" s="10">
        <f>SUM(E24:H24)</f>
        <v>99.999999999999986</v>
      </c>
      <c r="K24" s="88"/>
      <c r="L24" s="88"/>
      <c r="M24" s="88"/>
      <c r="N24" s="12" t="s">
        <v>18</v>
      </c>
      <c r="O24" s="10">
        <v>1.3467227925262595</v>
      </c>
      <c r="P24" s="10">
        <v>13.033377678057304</v>
      </c>
      <c r="Q24" s="10">
        <v>74.99305045370609</v>
      </c>
      <c r="R24" s="10">
        <v>10.626849075710343</v>
      </c>
      <c r="S24" s="10">
        <f>SUM(O24:R24)</f>
        <v>100</v>
      </c>
    </row>
    <row r="25" spans="1:19" ht="14.25" customHeight="1" x14ac:dyDescent="0.3">
      <c r="A25" s="17"/>
      <c r="B25" s="18"/>
      <c r="C25" s="1"/>
      <c r="D25" s="2"/>
      <c r="E25" s="3"/>
      <c r="F25" s="3"/>
      <c r="G25" s="3"/>
      <c r="H25" s="3"/>
      <c r="I25" s="3"/>
      <c r="K25" s="17"/>
      <c r="L25" s="18"/>
      <c r="M25" s="1"/>
      <c r="N25" s="2"/>
      <c r="O25" s="3"/>
      <c r="P25" s="3"/>
      <c r="Q25" s="3"/>
      <c r="R25" s="3"/>
      <c r="S25" s="3"/>
    </row>
    <row r="26" spans="1:19" ht="14.25" customHeight="1" x14ac:dyDescent="0.3">
      <c r="A26" s="15"/>
      <c r="B26" s="15"/>
      <c r="C26" s="20" t="s">
        <v>19</v>
      </c>
      <c r="D26" s="20" t="s">
        <v>19</v>
      </c>
      <c r="E26" s="21">
        <f t="shared" si="3"/>
        <v>0.51764064841302282</v>
      </c>
      <c r="F26" s="21">
        <f t="shared" si="4"/>
        <v>9.2528265903827815</v>
      </c>
      <c r="G26" s="21">
        <f t="shared" si="5"/>
        <v>78.105843890478127</v>
      </c>
      <c r="H26" s="21">
        <f t="shared" si="6"/>
        <v>12.123688870726058</v>
      </c>
      <c r="I26" s="21">
        <f>SUM(E26:H26)</f>
        <v>99.999999999999986</v>
      </c>
      <c r="K26" s="15"/>
      <c r="L26" s="15"/>
      <c r="M26" s="20" t="s">
        <v>19</v>
      </c>
      <c r="N26" s="20" t="s">
        <v>19</v>
      </c>
      <c r="O26" s="21">
        <v>1.0388385693535018</v>
      </c>
      <c r="P26" s="21">
        <v>10.634786642634969</v>
      </c>
      <c r="Q26" s="21">
        <v>75.045819929577988</v>
      </c>
      <c r="R26" s="21">
        <v>13.280554858433529</v>
      </c>
      <c r="S26" s="21">
        <f>SUM(O26:R26)</f>
        <v>99.999999999999986</v>
      </c>
    </row>
    <row r="27" spans="1:19" ht="15" customHeight="1" x14ac:dyDescent="0.3">
      <c r="E27" s="27"/>
      <c r="F27" s="27"/>
      <c r="G27" s="27"/>
      <c r="H27" s="27"/>
      <c r="I27" s="27"/>
      <c r="O27" s="27"/>
      <c r="P27" s="27"/>
      <c r="Q27" s="27"/>
      <c r="R27" s="27"/>
      <c r="S27" s="27"/>
    </row>
    <row r="28" spans="1:19" ht="15" customHeight="1" x14ac:dyDescent="0.3">
      <c r="D28" s="4" t="s">
        <v>20</v>
      </c>
      <c r="E28" s="4"/>
      <c r="F28" s="4"/>
      <c r="G28" s="5"/>
      <c r="H28" s="4"/>
      <c r="N28" s="4" t="s">
        <v>20</v>
      </c>
      <c r="O28" s="4"/>
      <c r="P28" s="4"/>
      <c r="Q28" s="5"/>
      <c r="R28" s="4"/>
    </row>
    <row r="29" spans="1:19" ht="15" customHeight="1" x14ac:dyDescent="0.3">
      <c r="D29" s="4" t="s">
        <v>10</v>
      </c>
      <c r="E29" s="4"/>
      <c r="F29" s="28"/>
      <c r="G29" s="5"/>
      <c r="H29" s="4"/>
      <c r="N29" s="4" t="s">
        <v>10</v>
      </c>
      <c r="O29" s="4"/>
      <c r="P29" s="28"/>
      <c r="Q29" s="5"/>
      <c r="R29" s="4"/>
    </row>
    <row r="30" spans="1:19" ht="15" customHeight="1" x14ac:dyDescent="0.3">
      <c r="D30" s="4" t="s">
        <v>12</v>
      </c>
      <c r="E30" s="4"/>
      <c r="F30" s="28"/>
      <c r="G30" s="5"/>
      <c r="H30" s="4"/>
      <c r="N30" s="4" t="s">
        <v>12</v>
      </c>
      <c r="O30" s="4"/>
      <c r="P30" s="28"/>
      <c r="Q30" s="5"/>
      <c r="R30" s="4"/>
    </row>
    <row r="31" spans="1:19" ht="15" customHeight="1" x14ac:dyDescent="0.3">
      <c r="D31" s="4" t="s">
        <v>21</v>
      </c>
      <c r="E31" s="4"/>
      <c r="F31" s="28"/>
      <c r="G31" s="5"/>
      <c r="H31" s="4"/>
      <c r="I31" s="19"/>
      <c r="N31" s="4" t="s">
        <v>21</v>
      </c>
      <c r="O31" s="4"/>
      <c r="P31" s="28"/>
      <c r="Q31" s="5"/>
      <c r="R31" s="4"/>
      <c r="S31" s="19"/>
    </row>
    <row r="32" spans="1:19" ht="15" customHeight="1" x14ac:dyDescent="0.3">
      <c r="D32" s="4" t="s">
        <v>14</v>
      </c>
      <c r="E32" s="4"/>
      <c r="F32" s="4"/>
      <c r="G32" s="5"/>
      <c r="H32" s="4"/>
      <c r="N32" s="4" t="s">
        <v>14</v>
      </c>
      <c r="O32" s="4"/>
      <c r="P32" s="4"/>
      <c r="Q32" s="5"/>
      <c r="R32" s="4"/>
    </row>
    <row r="33" spans="4:18" ht="15" customHeight="1" x14ac:dyDescent="0.3">
      <c r="D33" s="4" t="s">
        <v>15</v>
      </c>
      <c r="E33" s="4"/>
      <c r="F33" s="4"/>
      <c r="G33" s="5"/>
      <c r="H33" s="4"/>
      <c r="N33" s="4" t="s">
        <v>15</v>
      </c>
      <c r="O33" s="4"/>
      <c r="P33" s="4"/>
      <c r="Q33" s="5"/>
      <c r="R33" s="4"/>
    </row>
    <row r="34" spans="4:18" ht="15" customHeight="1" x14ac:dyDescent="0.3">
      <c r="D34" s="4" t="s">
        <v>22</v>
      </c>
      <c r="E34" s="4"/>
      <c r="F34" s="4"/>
      <c r="G34" s="5"/>
      <c r="H34" s="4"/>
      <c r="N34" s="4" t="s">
        <v>22</v>
      </c>
      <c r="O34" s="4"/>
      <c r="P34" s="4"/>
      <c r="Q34" s="5"/>
      <c r="R34" s="4"/>
    </row>
    <row r="35" spans="4:18" ht="15" customHeight="1" x14ac:dyDescent="0.3">
      <c r="D35" s="4" t="s">
        <v>23</v>
      </c>
      <c r="E35" s="4"/>
      <c r="F35" s="4"/>
      <c r="G35" s="5"/>
      <c r="H35" s="4"/>
      <c r="N35" s="4" t="s">
        <v>23</v>
      </c>
      <c r="O35" s="4"/>
      <c r="P35" s="4"/>
      <c r="Q35" s="5"/>
      <c r="R35" s="4"/>
    </row>
    <row r="36" spans="4:18" ht="15" customHeight="1" x14ac:dyDescent="0.3">
      <c r="D36" s="4" t="s">
        <v>19</v>
      </c>
      <c r="E36" s="4"/>
      <c r="F36" s="4"/>
      <c r="G36" s="5"/>
      <c r="H36" s="4"/>
      <c r="N36" s="4" t="s">
        <v>19</v>
      </c>
      <c r="O36" s="4"/>
      <c r="P36" s="4"/>
      <c r="Q36" s="5"/>
      <c r="R36" s="4"/>
    </row>
    <row r="37" spans="4:18" ht="15" customHeight="1" x14ac:dyDescent="0.3">
      <c r="D37" s="4" t="s">
        <v>20</v>
      </c>
      <c r="E37" s="4"/>
      <c r="F37" s="4"/>
      <c r="G37" s="5"/>
      <c r="H37" s="4"/>
      <c r="N37" s="4" t="s">
        <v>20</v>
      </c>
      <c r="O37" s="4"/>
      <c r="P37" s="4"/>
      <c r="Q37" s="5"/>
      <c r="R37" s="4"/>
    </row>
    <row r="38" spans="4:18" ht="15" customHeight="1" x14ac:dyDescent="0.3">
      <c r="D38" s="4" t="s">
        <v>10</v>
      </c>
      <c r="E38" s="4"/>
      <c r="F38" s="28"/>
      <c r="G38" s="5"/>
      <c r="H38" s="4"/>
      <c r="N38" s="4" t="s">
        <v>10</v>
      </c>
      <c r="O38" s="4"/>
      <c r="P38" s="28"/>
      <c r="Q38" s="5"/>
      <c r="R38" s="4"/>
    </row>
    <row r="39" spans="4:18" ht="15" customHeight="1" x14ac:dyDescent="0.3">
      <c r="D39" s="4" t="s">
        <v>12</v>
      </c>
      <c r="E39" s="4"/>
      <c r="F39" s="29"/>
      <c r="G39" s="5"/>
      <c r="H39" s="4"/>
      <c r="N39" s="4" t="s">
        <v>12</v>
      </c>
      <c r="O39" s="4"/>
      <c r="P39" s="29"/>
      <c r="Q39" s="5"/>
      <c r="R39" s="4"/>
    </row>
    <row r="40" spans="4:18" ht="15" customHeight="1" x14ac:dyDescent="0.3">
      <c r="D40" s="4" t="s">
        <v>21</v>
      </c>
      <c r="E40" s="4"/>
      <c r="F40" s="28"/>
      <c r="G40" s="5"/>
      <c r="H40" s="4"/>
      <c r="N40" s="4" t="s">
        <v>21</v>
      </c>
      <c r="O40" s="4"/>
      <c r="P40" s="28"/>
      <c r="Q40" s="5"/>
      <c r="R40" s="4"/>
    </row>
    <row r="41" spans="4:18" ht="15" customHeight="1" x14ac:dyDescent="0.3">
      <c r="D41" s="4" t="s">
        <v>14</v>
      </c>
      <c r="E41" s="4"/>
      <c r="F41" s="4"/>
      <c r="G41" s="5"/>
      <c r="H41" s="4"/>
      <c r="N41" s="4" t="s">
        <v>14</v>
      </c>
      <c r="O41" s="4"/>
      <c r="P41" s="4"/>
      <c r="Q41" s="5"/>
      <c r="R41" s="4"/>
    </row>
    <row r="42" spans="4:18" ht="15" customHeight="1" x14ac:dyDescent="0.3">
      <c r="D42" s="4" t="s">
        <v>15</v>
      </c>
      <c r="E42" s="4"/>
      <c r="F42" s="4"/>
      <c r="G42" s="5"/>
      <c r="H42" s="4"/>
      <c r="N42" s="4" t="s">
        <v>15</v>
      </c>
      <c r="O42" s="4"/>
      <c r="P42" s="4"/>
      <c r="Q42" s="5"/>
      <c r="R42" s="4"/>
    </row>
    <row r="43" spans="4:18" ht="15" customHeight="1" x14ac:dyDescent="0.3">
      <c r="D43" s="4" t="s">
        <v>22</v>
      </c>
      <c r="E43" s="4"/>
      <c r="F43" s="4"/>
      <c r="G43" s="5"/>
      <c r="H43" s="4"/>
      <c r="N43" s="4" t="s">
        <v>22</v>
      </c>
      <c r="O43" s="4"/>
      <c r="P43" s="4"/>
      <c r="Q43" s="5"/>
      <c r="R43" s="4"/>
    </row>
    <row r="44" spans="4:18" ht="15" customHeight="1" x14ac:dyDescent="0.3">
      <c r="D44" s="4" t="s">
        <v>23</v>
      </c>
      <c r="E44" s="4"/>
      <c r="F44" s="4"/>
      <c r="G44" s="5"/>
      <c r="H44" s="4"/>
      <c r="N44" s="4" t="s">
        <v>23</v>
      </c>
      <c r="O44" s="4"/>
      <c r="P44" s="4"/>
      <c r="Q44" s="5"/>
      <c r="R44" s="4"/>
    </row>
    <row r="45" spans="4:18" ht="15" customHeight="1" x14ac:dyDescent="0.3"/>
    <row r="46" spans="4:18" ht="15" customHeight="1" x14ac:dyDescent="0.3"/>
    <row r="47" spans="4:18" ht="15" customHeight="1" x14ac:dyDescent="0.3"/>
    <row r="48" spans="4:18" ht="15" customHeight="1" x14ac:dyDescent="0.3"/>
    <row r="49" spans="1:17" ht="15" customHeight="1" x14ac:dyDescent="0.3"/>
    <row r="50" spans="1:17" ht="15" customHeight="1" x14ac:dyDescent="0.3"/>
    <row r="51" spans="1:17" ht="15" customHeight="1" x14ac:dyDescent="0.3"/>
    <row r="52" spans="1:17" ht="15" customHeight="1" x14ac:dyDescent="0.3"/>
    <row r="53" spans="1:17" ht="15" customHeight="1" x14ac:dyDescent="0.3">
      <c r="A53" s="30" t="s">
        <v>110</v>
      </c>
      <c r="B53" s="30"/>
      <c r="C53" s="30"/>
      <c r="D53" s="30"/>
      <c r="E53" s="30"/>
      <c r="F53" s="30"/>
      <c r="G53" s="30"/>
      <c r="K53" s="30" t="s">
        <v>112</v>
      </c>
      <c r="L53" s="30"/>
      <c r="M53" s="30"/>
      <c r="N53" s="30"/>
      <c r="O53" s="30"/>
      <c r="P53" s="30"/>
      <c r="Q53" s="30"/>
    </row>
    <row r="54" spans="1:17" ht="15" customHeight="1" x14ac:dyDescent="0.3">
      <c r="A54" s="31" t="s">
        <v>28</v>
      </c>
      <c r="B54" s="31"/>
      <c r="C54" s="31"/>
      <c r="D54" s="31"/>
      <c r="E54" s="31"/>
      <c r="F54" s="31"/>
      <c r="K54" s="31" t="s">
        <v>26</v>
      </c>
      <c r="L54" s="31"/>
      <c r="M54" s="31"/>
      <c r="N54" s="31"/>
      <c r="O54" s="31"/>
      <c r="P54" s="31"/>
    </row>
    <row r="55" spans="1:17" ht="15" customHeight="1" x14ac:dyDescent="0.3">
      <c r="A55" s="32" t="s">
        <v>129</v>
      </c>
      <c r="B55" s="32"/>
      <c r="C55" s="32"/>
      <c r="D55" s="32"/>
      <c r="K55" s="89" t="s">
        <v>129</v>
      </c>
      <c r="L55" s="89"/>
      <c r="M55" s="89"/>
      <c r="N55" s="89"/>
    </row>
    <row r="56" spans="1:17" ht="15" customHeight="1" x14ac:dyDescent="0.3">
      <c r="A56" s="6" t="s">
        <v>111</v>
      </c>
      <c r="K56" s="6" t="s">
        <v>111</v>
      </c>
    </row>
  </sheetData>
  <mergeCells count="18">
    <mergeCell ref="A1:E1"/>
    <mergeCell ref="K1:O1"/>
    <mergeCell ref="A4:A11"/>
    <mergeCell ref="B4:B11"/>
    <mergeCell ref="C4:C5"/>
    <mergeCell ref="C6:C9"/>
    <mergeCell ref="A17:A24"/>
    <mergeCell ref="B17:B24"/>
    <mergeCell ref="C17:C18"/>
    <mergeCell ref="K17:K24"/>
    <mergeCell ref="L17:L24"/>
    <mergeCell ref="C19:C22"/>
    <mergeCell ref="C23:C24"/>
    <mergeCell ref="M23:M24"/>
    <mergeCell ref="K55:N55"/>
    <mergeCell ref="C10:C11"/>
    <mergeCell ref="M17:M18"/>
    <mergeCell ref="M19:M2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opLeftCell="A28" workbookViewId="0">
      <selection activeCell="H18" sqref="H18"/>
    </sheetView>
  </sheetViews>
  <sheetFormatPr baseColWidth="10" defaultColWidth="8.85546875" defaultRowHeight="16.5" x14ac:dyDescent="0.3"/>
  <cols>
    <col min="1" max="1" width="15" style="6" bestFit="1" customWidth="1"/>
    <col min="2" max="2" width="9" style="6" bestFit="1" customWidth="1"/>
    <col min="3" max="3" width="22.28515625" style="6" bestFit="1" customWidth="1"/>
    <col min="4" max="4" width="29.85546875" style="6" bestFit="1" customWidth="1"/>
    <col min="5" max="5" width="13.5703125" style="6" customWidth="1"/>
    <col min="6" max="7" width="11.85546875" style="6" customWidth="1"/>
    <col min="8" max="8" width="11.140625" style="6" customWidth="1"/>
    <col min="9" max="9" width="11.42578125" style="6" bestFit="1" customWidth="1"/>
    <col min="10" max="10" width="8.85546875" style="6"/>
    <col min="11" max="11" width="15" style="6" bestFit="1" customWidth="1"/>
    <col min="12" max="12" width="9" style="6" bestFit="1" customWidth="1"/>
    <col min="13" max="13" width="22.28515625" style="6" bestFit="1" customWidth="1"/>
    <col min="14" max="14" width="29.85546875" style="6" bestFit="1" customWidth="1"/>
    <col min="15" max="15" width="13.5703125" style="6" customWidth="1"/>
    <col min="16" max="17" width="11.85546875" style="6" customWidth="1"/>
    <col min="18" max="18" width="11.140625" style="6" customWidth="1"/>
    <col min="19" max="19" width="11.42578125" style="6" bestFit="1" customWidth="1"/>
    <col min="20" max="16384" width="8.85546875" style="6"/>
  </cols>
  <sheetData>
    <row r="1" spans="1:19" ht="15" customHeight="1" x14ac:dyDescent="0.3">
      <c r="A1" s="93" t="s">
        <v>30</v>
      </c>
      <c r="B1" s="94"/>
      <c r="C1" s="94"/>
      <c r="D1" s="94"/>
      <c r="E1" s="94"/>
      <c r="F1" s="4"/>
      <c r="G1" s="5"/>
      <c r="H1" s="4"/>
      <c r="K1" s="93" t="s">
        <v>31</v>
      </c>
      <c r="L1" s="94"/>
      <c r="M1" s="94"/>
      <c r="N1" s="94"/>
      <c r="O1" s="94"/>
      <c r="P1" s="4"/>
      <c r="Q1" s="5"/>
      <c r="R1" s="4"/>
    </row>
    <row r="2" spans="1:19" ht="15" customHeight="1" x14ac:dyDescent="0.3"/>
    <row r="3" spans="1:19" ht="30" customHeight="1" x14ac:dyDescent="0.3">
      <c r="A3" s="7" t="s">
        <v>0</v>
      </c>
      <c r="B3" s="7" t="s">
        <v>1</v>
      </c>
      <c r="C3" s="7" t="s">
        <v>2</v>
      </c>
      <c r="D3" s="7"/>
      <c r="E3" s="8" t="s">
        <v>3</v>
      </c>
      <c r="F3" s="8" t="s">
        <v>4</v>
      </c>
      <c r="G3" s="8" t="s">
        <v>5</v>
      </c>
      <c r="H3" s="8" t="s">
        <v>6</v>
      </c>
      <c r="I3" s="8" t="s">
        <v>24</v>
      </c>
      <c r="K3" s="74"/>
      <c r="L3" s="74"/>
      <c r="M3" s="74"/>
      <c r="N3" s="74"/>
      <c r="O3" s="75"/>
      <c r="P3" s="75"/>
      <c r="Q3" s="75"/>
      <c r="R3" s="75"/>
      <c r="S3" s="75"/>
    </row>
    <row r="4" spans="1:19" ht="15" customHeight="1" x14ac:dyDescent="0.3">
      <c r="A4" s="92" t="s">
        <v>38</v>
      </c>
      <c r="B4" s="92" t="s">
        <v>8</v>
      </c>
      <c r="C4" s="90" t="s">
        <v>9</v>
      </c>
      <c r="D4" s="9" t="s">
        <v>25</v>
      </c>
      <c r="E4" s="10">
        <v>224</v>
      </c>
      <c r="F4" s="10">
        <v>5966</v>
      </c>
      <c r="G4" s="10">
        <v>17726</v>
      </c>
      <c r="H4" s="10">
        <v>3360</v>
      </c>
      <c r="I4" s="11">
        <f t="shared" ref="I4:I10" si="0">SUM(E4:H4)</f>
        <v>27276</v>
      </c>
      <c r="K4" s="78"/>
      <c r="L4" s="78"/>
      <c r="M4" s="79"/>
      <c r="N4" s="19"/>
      <c r="O4" s="76"/>
      <c r="P4" s="76"/>
      <c r="Q4" s="76"/>
      <c r="R4" s="76"/>
      <c r="S4" s="77"/>
    </row>
    <row r="5" spans="1:19" ht="15" customHeight="1" x14ac:dyDescent="0.3">
      <c r="A5" s="88"/>
      <c r="B5" s="88"/>
      <c r="C5" s="88"/>
      <c r="D5" s="12" t="s">
        <v>10</v>
      </c>
      <c r="E5" s="10">
        <v>200</v>
      </c>
      <c r="F5" s="10">
        <v>1515</v>
      </c>
      <c r="G5" s="10">
        <v>709</v>
      </c>
      <c r="H5" s="10">
        <v>13</v>
      </c>
      <c r="I5" s="13">
        <f t="shared" si="0"/>
        <v>2437</v>
      </c>
      <c r="K5" s="79"/>
      <c r="L5" s="79"/>
      <c r="M5" s="79"/>
      <c r="N5" s="19"/>
      <c r="O5" s="76"/>
      <c r="P5" s="76"/>
      <c r="Q5" s="76"/>
      <c r="R5" s="76"/>
      <c r="S5" s="77"/>
    </row>
    <row r="6" spans="1:19" ht="15" customHeight="1" x14ac:dyDescent="0.3">
      <c r="A6" s="88"/>
      <c r="B6" s="88"/>
      <c r="C6" s="90" t="s">
        <v>11</v>
      </c>
      <c r="D6" s="9" t="s">
        <v>12</v>
      </c>
      <c r="E6" s="14">
        <v>26</v>
      </c>
      <c r="F6" s="14">
        <v>658</v>
      </c>
      <c r="G6" s="14">
        <v>2417</v>
      </c>
      <c r="H6" s="14">
        <v>657</v>
      </c>
      <c r="I6" s="14">
        <f t="shared" si="0"/>
        <v>3758</v>
      </c>
      <c r="K6" s="79"/>
      <c r="L6" s="79"/>
      <c r="M6" s="79"/>
      <c r="N6" s="19"/>
      <c r="O6" s="76"/>
      <c r="P6" s="76"/>
      <c r="Q6" s="76"/>
      <c r="R6" s="76"/>
      <c r="S6" s="76"/>
    </row>
    <row r="7" spans="1:19" ht="15" customHeight="1" x14ac:dyDescent="0.3">
      <c r="A7" s="88"/>
      <c r="B7" s="88"/>
      <c r="C7" s="88"/>
      <c r="D7" s="12" t="s">
        <v>13</v>
      </c>
      <c r="E7" s="10">
        <v>307</v>
      </c>
      <c r="F7" s="10">
        <v>5688</v>
      </c>
      <c r="G7" s="10">
        <v>14343</v>
      </c>
      <c r="H7" s="10">
        <v>2563</v>
      </c>
      <c r="I7" s="10">
        <f t="shared" si="0"/>
        <v>22901</v>
      </c>
      <c r="K7" s="79"/>
      <c r="L7" s="79"/>
      <c r="M7" s="79"/>
      <c r="N7" s="19"/>
      <c r="O7" s="76"/>
      <c r="P7" s="76"/>
      <c r="Q7" s="76"/>
      <c r="R7" s="76"/>
      <c r="S7" s="76"/>
    </row>
    <row r="8" spans="1:19" ht="15" customHeight="1" x14ac:dyDescent="0.3">
      <c r="A8" s="88"/>
      <c r="B8" s="88"/>
      <c r="C8" s="88"/>
      <c r="D8" s="12" t="s">
        <v>14</v>
      </c>
      <c r="E8" s="10">
        <v>53</v>
      </c>
      <c r="F8" s="10">
        <v>723</v>
      </c>
      <c r="G8" s="10">
        <v>1156</v>
      </c>
      <c r="H8" s="10">
        <v>121</v>
      </c>
      <c r="I8" s="10">
        <f t="shared" si="0"/>
        <v>2053</v>
      </c>
      <c r="K8" s="79"/>
      <c r="L8" s="79"/>
      <c r="M8" s="79"/>
      <c r="N8" s="19"/>
      <c r="O8" s="76"/>
      <c r="P8" s="76"/>
      <c r="Q8" s="76"/>
      <c r="R8" s="76"/>
      <c r="S8" s="76"/>
    </row>
    <row r="9" spans="1:19" ht="15" customHeight="1" x14ac:dyDescent="0.3">
      <c r="A9" s="88"/>
      <c r="B9" s="88"/>
      <c r="C9" s="91"/>
      <c r="D9" s="15" t="s">
        <v>15</v>
      </c>
      <c r="E9" s="16">
        <v>38</v>
      </c>
      <c r="F9" s="16">
        <v>412</v>
      </c>
      <c r="G9" s="16">
        <v>519</v>
      </c>
      <c r="H9" s="16">
        <v>32</v>
      </c>
      <c r="I9" s="16">
        <f t="shared" si="0"/>
        <v>1001</v>
      </c>
      <c r="K9" s="79"/>
      <c r="L9" s="79"/>
      <c r="M9" s="79"/>
      <c r="N9" s="19"/>
      <c r="O9" s="76"/>
      <c r="P9" s="76"/>
      <c r="Q9" s="76"/>
      <c r="R9" s="76"/>
      <c r="S9" s="76"/>
    </row>
    <row r="10" spans="1:19" ht="15" customHeight="1" x14ac:dyDescent="0.3">
      <c r="A10" s="88"/>
      <c r="B10" s="88"/>
      <c r="C10" s="88" t="s">
        <v>16</v>
      </c>
      <c r="D10" s="12" t="s">
        <v>17</v>
      </c>
      <c r="E10" s="10">
        <v>165</v>
      </c>
      <c r="F10" s="10">
        <v>3742</v>
      </c>
      <c r="G10" s="10">
        <v>9240</v>
      </c>
      <c r="H10" s="10">
        <v>1361</v>
      </c>
      <c r="I10" s="10">
        <f t="shared" si="0"/>
        <v>14508</v>
      </c>
      <c r="K10" s="79"/>
      <c r="L10" s="79"/>
      <c r="M10" s="79"/>
      <c r="N10" s="19"/>
      <c r="O10" s="76"/>
      <c r="P10" s="76"/>
      <c r="Q10" s="76"/>
      <c r="R10" s="76"/>
      <c r="S10" s="76"/>
    </row>
    <row r="11" spans="1:19" ht="15" customHeight="1" x14ac:dyDescent="0.3">
      <c r="A11" s="88"/>
      <c r="B11" s="88"/>
      <c r="C11" s="88"/>
      <c r="D11" s="12" t="s">
        <v>18</v>
      </c>
      <c r="E11" s="10">
        <v>259</v>
      </c>
      <c r="F11" s="10">
        <v>3739</v>
      </c>
      <c r="G11" s="10">
        <v>9195</v>
      </c>
      <c r="H11" s="10">
        <v>2012</v>
      </c>
      <c r="I11" s="10">
        <f>SUM(E11:H11)</f>
        <v>15205</v>
      </c>
      <c r="K11" s="79"/>
      <c r="L11" s="79"/>
      <c r="M11" s="79"/>
      <c r="N11" s="19"/>
      <c r="O11" s="76"/>
      <c r="P11" s="76"/>
      <c r="Q11" s="76"/>
      <c r="R11" s="76"/>
      <c r="S11" s="76"/>
    </row>
    <row r="12" spans="1:19" ht="15" customHeight="1" x14ac:dyDescent="0.3">
      <c r="A12" s="17"/>
      <c r="B12" s="18"/>
      <c r="C12" s="1"/>
      <c r="D12" s="2"/>
      <c r="E12" s="2"/>
      <c r="F12" s="2"/>
      <c r="G12" s="2"/>
      <c r="H12" s="2"/>
      <c r="I12" s="3"/>
      <c r="J12" s="19"/>
      <c r="K12" s="78"/>
      <c r="L12" s="78"/>
      <c r="M12" s="79"/>
      <c r="N12" s="19"/>
      <c r="O12" s="19"/>
      <c r="P12" s="19"/>
      <c r="Q12" s="19"/>
      <c r="R12" s="19"/>
      <c r="S12" s="80"/>
    </row>
    <row r="13" spans="1:19" ht="15" customHeight="1" x14ac:dyDescent="0.3">
      <c r="A13" s="15"/>
      <c r="B13" s="15"/>
      <c r="C13" s="20" t="s">
        <v>19</v>
      </c>
      <c r="D13" s="20" t="s">
        <v>19</v>
      </c>
      <c r="E13" s="21">
        <v>424</v>
      </c>
      <c r="F13" s="21">
        <v>7481</v>
      </c>
      <c r="G13" s="21">
        <v>18435</v>
      </c>
      <c r="H13" s="21">
        <v>3373</v>
      </c>
      <c r="I13" s="21">
        <f>SUM(E13:H13)</f>
        <v>29713</v>
      </c>
      <c r="J13" s="22"/>
      <c r="K13" s="19"/>
      <c r="L13" s="19"/>
      <c r="M13" s="81"/>
      <c r="N13" s="81"/>
      <c r="O13" s="82"/>
      <c r="P13" s="82"/>
      <c r="Q13" s="82"/>
      <c r="R13" s="82"/>
      <c r="S13" s="82"/>
    </row>
    <row r="14" spans="1:19" ht="15" customHeight="1" x14ac:dyDescent="0.3"/>
    <row r="15" spans="1:19" s="23" customFormat="1" ht="15" customHeight="1" x14ac:dyDescent="0.3">
      <c r="H15" s="24"/>
      <c r="R15" s="24"/>
    </row>
    <row r="16" spans="1:19" ht="30" customHeight="1" x14ac:dyDescent="0.3">
      <c r="A16" s="7" t="s">
        <v>0</v>
      </c>
      <c r="B16" s="7" t="s">
        <v>1</v>
      </c>
      <c r="C16" s="7" t="s">
        <v>2</v>
      </c>
      <c r="D16" s="7"/>
      <c r="E16" s="8" t="s">
        <v>3</v>
      </c>
      <c r="F16" s="8" t="s">
        <v>4</v>
      </c>
      <c r="G16" s="8" t="s">
        <v>5</v>
      </c>
      <c r="H16" s="8" t="s">
        <v>6</v>
      </c>
      <c r="I16" s="8" t="s">
        <v>24</v>
      </c>
      <c r="K16" s="7" t="s">
        <v>0</v>
      </c>
      <c r="L16" s="7" t="s">
        <v>1</v>
      </c>
      <c r="M16" s="7" t="s">
        <v>2</v>
      </c>
      <c r="N16" s="7"/>
      <c r="O16" s="8" t="s">
        <v>3</v>
      </c>
      <c r="P16" s="8" t="s">
        <v>4</v>
      </c>
      <c r="Q16" s="8" t="s">
        <v>5</v>
      </c>
      <c r="R16" s="8" t="s">
        <v>6</v>
      </c>
      <c r="S16" s="8" t="s">
        <v>24</v>
      </c>
    </row>
    <row r="17" spans="1:19" ht="14.25" customHeight="1" x14ac:dyDescent="0.3">
      <c r="A17" s="92" t="s">
        <v>38</v>
      </c>
      <c r="B17" s="92" t="s">
        <v>8</v>
      </c>
      <c r="C17" s="90" t="s">
        <v>9</v>
      </c>
      <c r="D17" s="9" t="s">
        <v>25</v>
      </c>
      <c r="E17" s="11">
        <f>E4/I4*100</f>
        <v>0.8212347851591143</v>
      </c>
      <c r="F17" s="11">
        <f>F4/I4*100</f>
        <v>21.872708608300336</v>
      </c>
      <c r="G17" s="11">
        <f>G4/I4*100</f>
        <v>64.98753482915383</v>
      </c>
      <c r="H17" s="11">
        <f>H4/I4*100</f>
        <v>12.318521777386714</v>
      </c>
      <c r="I17" s="11">
        <f t="shared" ref="I17:I23" si="1">SUM(E17:H17)</f>
        <v>100</v>
      </c>
      <c r="K17" s="92" t="s">
        <v>7</v>
      </c>
      <c r="L17" s="92" t="s">
        <v>8</v>
      </c>
      <c r="M17" s="90" t="s">
        <v>9</v>
      </c>
      <c r="N17" s="9" t="s">
        <v>25</v>
      </c>
      <c r="O17" s="11">
        <v>1.7111635083594392</v>
      </c>
      <c r="P17" s="11">
        <v>23.310377994936911</v>
      </c>
      <c r="Q17" s="11">
        <v>62.07292717302002</v>
      </c>
      <c r="R17" s="11">
        <v>12.905531323683631</v>
      </c>
      <c r="S17" s="11">
        <f t="shared" ref="S17:S23" si="2">SUM(O17:R17)</f>
        <v>100</v>
      </c>
    </row>
    <row r="18" spans="1:19" ht="14.25" customHeight="1" x14ac:dyDescent="0.3">
      <c r="A18" s="88"/>
      <c r="B18" s="88"/>
      <c r="C18" s="88"/>
      <c r="D18" s="12" t="s">
        <v>10</v>
      </c>
      <c r="E18" s="13">
        <f t="shared" ref="E18:E26" si="3">E5/I5*100</f>
        <v>8.2068116536725473</v>
      </c>
      <c r="F18" s="13">
        <f t="shared" ref="F18:F26" si="4">F5/I5*100</f>
        <v>62.166598276569552</v>
      </c>
      <c r="G18" s="13">
        <f t="shared" ref="G18:G26" si="5">G5/I5*100</f>
        <v>29.093147312269185</v>
      </c>
      <c r="H18" s="13">
        <f t="shared" ref="H18:H26" si="6">H5/I5*100</f>
        <v>0.53344275748871561</v>
      </c>
      <c r="I18" s="13">
        <f t="shared" si="1"/>
        <v>100</v>
      </c>
      <c r="K18" s="88"/>
      <c r="L18" s="88"/>
      <c r="M18" s="88"/>
      <c r="N18" s="12" t="s">
        <v>10</v>
      </c>
      <c r="O18" s="13">
        <v>11.505053035997662</v>
      </c>
      <c r="P18" s="13">
        <v>61.312954146830364</v>
      </c>
      <c r="Q18" s="13">
        <v>26.367660569614966</v>
      </c>
      <c r="R18" s="13">
        <v>0.81433224755700329</v>
      </c>
      <c r="S18" s="13">
        <f t="shared" si="2"/>
        <v>100</v>
      </c>
    </row>
    <row r="19" spans="1:19" ht="14.25" customHeight="1" x14ac:dyDescent="0.3">
      <c r="A19" s="88"/>
      <c r="B19" s="88"/>
      <c r="C19" s="90" t="s">
        <v>11</v>
      </c>
      <c r="D19" s="9" t="s">
        <v>12</v>
      </c>
      <c r="E19" s="14">
        <f t="shared" si="3"/>
        <v>0.6918573709419904</v>
      </c>
      <c r="F19" s="14">
        <f t="shared" si="4"/>
        <v>17.509313464608834</v>
      </c>
      <c r="G19" s="14">
        <f t="shared" si="5"/>
        <v>64.316125598722735</v>
      </c>
      <c r="H19" s="14">
        <f t="shared" si="6"/>
        <v>17.48270356572645</v>
      </c>
      <c r="I19" s="14">
        <f t="shared" si="1"/>
        <v>100.00000000000001</v>
      </c>
      <c r="K19" s="88"/>
      <c r="L19" s="88"/>
      <c r="M19" s="90" t="s">
        <v>11</v>
      </c>
      <c r="N19" s="9" t="s">
        <v>12</v>
      </c>
      <c r="O19" s="14">
        <v>0.73814089807142602</v>
      </c>
      <c r="P19" s="14">
        <v>15.269385244418714</v>
      </c>
      <c r="Q19" s="14">
        <v>65.716249954770774</v>
      </c>
      <c r="R19" s="14">
        <v>18.27622390273908</v>
      </c>
      <c r="S19" s="14">
        <f t="shared" si="2"/>
        <v>99.999999999999986</v>
      </c>
    </row>
    <row r="20" spans="1:19" ht="14.25" customHeight="1" x14ac:dyDescent="0.3">
      <c r="A20" s="88"/>
      <c r="B20" s="88"/>
      <c r="C20" s="88"/>
      <c r="D20" s="12" t="s">
        <v>13</v>
      </c>
      <c r="E20" s="10">
        <f t="shared" si="3"/>
        <v>1.3405528142875858</v>
      </c>
      <c r="F20" s="10">
        <f t="shared" si="4"/>
        <v>24.837343347452077</v>
      </c>
      <c r="G20" s="10">
        <f t="shared" si="5"/>
        <v>62.630452818654206</v>
      </c>
      <c r="H20" s="10">
        <f t="shared" si="6"/>
        <v>11.19165101960613</v>
      </c>
      <c r="I20" s="10">
        <f t="shared" si="1"/>
        <v>100</v>
      </c>
      <c r="K20" s="88"/>
      <c r="L20" s="88"/>
      <c r="M20" s="88"/>
      <c r="N20" s="12" t="s">
        <v>13</v>
      </c>
      <c r="O20" s="10">
        <v>1.7046012214639541</v>
      </c>
      <c r="P20" s="10">
        <v>24.25060642540517</v>
      </c>
      <c r="Q20" s="10">
        <v>61.730600896968781</v>
      </c>
      <c r="R20" s="10">
        <v>12.314191456162103</v>
      </c>
      <c r="S20" s="10">
        <f t="shared" si="2"/>
        <v>100.00000000000001</v>
      </c>
    </row>
    <row r="21" spans="1:19" ht="14.25" customHeight="1" x14ac:dyDescent="0.3">
      <c r="A21" s="88"/>
      <c r="B21" s="88"/>
      <c r="C21" s="88"/>
      <c r="D21" s="12" t="s">
        <v>14</v>
      </c>
      <c r="E21" s="10">
        <f t="shared" si="3"/>
        <v>2.5815879201169021</v>
      </c>
      <c r="F21" s="10">
        <f t="shared" si="4"/>
        <v>35.216755966877741</v>
      </c>
      <c r="G21" s="10">
        <f t="shared" si="5"/>
        <v>56.307842182172429</v>
      </c>
      <c r="H21" s="10">
        <f t="shared" si="6"/>
        <v>5.8938139308329269</v>
      </c>
      <c r="I21" s="10">
        <f t="shared" si="1"/>
        <v>100</v>
      </c>
      <c r="K21" s="88"/>
      <c r="L21" s="88"/>
      <c r="M21" s="88"/>
      <c r="N21" s="12" t="s">
        <v>14</v>
      </c>
      <c r="O21" s="10">
        <v>5.0783055777925608</v>
      </c>
      <c r="P21" s="10">
        <v>40.554283974698677</v>
      </c>
      <c r="Q21" s="10">
        <v>49.504459302522243</v>
      </c>
      <c r="R21" s="10">
        <v>4.8629511449865266</v>
      </c>
      <c r="S21" s="10">
        <f t="shared" si="2"/>
        <v>100.00000000000001</v>
      </c>
    </row>
    <row r="22" spans="1:19" ht="14.25" customHeight="1" x14ac:dyDescent="0.3">
      <c r="A22" s="88"/>
      <c r="B22" s="88"/>
      <c r="C22" s="91"/>
      <c r="D22" s="15" t="s">
        <v>15</v>
      </c>
      <c r="E22" s="16">
        <f t="shared" si="3"/>
        <v>3.796203796203796</v>
      </c>
      <c r="F22" s="16">
        <f t="shared" si="4"/>
        <v>41.158841158841156</v>
      </c>
      <c r="G22" s="16">
        <f t="shared" si="5"/>
        <v>51.848151848151844</v>
      </c>
      <c r="H22" s="16">
        <f t="shared" si="6"/>
        <v>3.1968031968031969</v>
      </c>
      <c r="I22" s="16">
        <f t="shared" si="1"/>
        <v>100</v>
      </c>
      <c r="K22" s="88"/>
      <c r="L22" s="88"/>
      <c r="M22" s="91"/>
      <c r="N22" s="15" t="s">
        <v>15</v>
      </c>
      <c r="O22" s="16">
        <v>9.5565213327725598</v>
      </c>
      <c r="P22" s="16">
        <v>50.273377260619654</v>
      </c>
      <c r="Q22" s="16">
        <v>37.99009299499977</v>
      </c>
      <c r="R22" s="16">
        <v>2.1800084116080192</v>
      </c>
      <c r="S22" s="16">
        <f t="shared" si="2"/>
        <v>100</v>
      </c>
    </row>
    <row r="23" spans="1:19" ht="14.25" customHeight="1" x14ac:dyDescent="0.3">
      <c r="A23" s="88"/>
      <c r="B23" s="88"/>
      <c r="C23" s="88" t="s">
        <v>16</v>
      </c>
      <c r="D23" s="12" t="s">
        <v>17</v>
      </c>
      <c r="E23" s="10">
        <f t="shared" si="3"/>
        <v>1.1373035566583953</v>
      </c>
      <c r="F23" s="10">
        <f t="shared" si="4"/>
        <v>25.79266611524676</v>
      </c>
      <c r="G23" s="10">
        <f t="shared" si="5"/>
        <v>63.68899917287014</v>
      </c>
      <c r="H23" s="10">
        <f t="shared" si="6"/>
        <v>9.3810311552247025</v>
      </c>
      <c r="I23" s="10">
        <f t="shared" si="1"/>
        <v>100</v>
      </c>
      <c r="K23" s="88"/>
      <c r="L23" s="88"/>
      <c r="M23" s="88" t="s">
        <v>16</v>
      </c>
      <c r="N23" s="12" t="s">
        <v>17</v>
      </c>
      <c r="O23" s="10">
        <v>1.9296082597896602</v>
      </c>
      <c r="P23" s="10">
        <v>26.252207591808908</v>
      </c>
      <c r="Q23" s="10">
        <v>61.590593928705992</v>
      </c>
      <c r="R23" s="10">
        <v>10.227590219695436</v>
      </c>
      <c r="S23" s="10">
        <f t="shared" si="2"/>
        <v>100</v>
      </c>
    </row>
    <row r="24" spans="1:19" ht="14.25" customHeight="1" x14ac:dyDescent="0.3">
      <c r="A24" s="88"/>
      <c r="B24" s="88"/>
      <c r="C24" s="88"/>
      <c r="D24" s="12" t="s">
        <v>18</v>
      </c>
      <c r="E24" s="10">
        <f t="shared" si="3"/>
        <v>1.7033870437356133</v>
      </c>
      <c r="F24" s="10">
        <f t="shared" si="4"/>
        <v>24.590595198947714</v>
      </c>
      <c r="G24" s="10">
        <f t="shared" si="5"/>
        <v>60.473528444590599</v>
      </c>
      <c r="H24" s="10">
        <f t="shared" si="6"/>
        <v>13.232489312726075</v>
      </c>
      <c r="I24" s="10">
        <f>SUM(E24:H24)</f>
        <v>100</v>
      </c>
      <c r="K24" s="88"/>
      <c r="L24" s="88"/>
      <c r="M24" s="88"/>
      <c r="N24" s="12" t="s">
        <v>18</v>
      </c>
      <c r="O24" s="10">
        <v>2.6558146861063801</v>
      </c>
      <c r="P24" s="10">
        <v>24.965051831579363</v>
      </c>
      <c r="Q24" s="10">
        <v>58.327508638596562</v>
      </c>
      <c r="R24" s="10">
        <v>14.051624843717697</v>
      </c>
      <c r="S24" s="10">
        <f>SUM(O24:R24)</f>
        <v>100</v>
      </c>
    </row>
    <row r="25" spans="1:19" ht="14.25" customHeight="1" x14ac:dyDescent="0.3">
      <c r="A25" s="17"/>
      <c r="B25" s="18"/>
      <c r="C25" s="1"/>
      <c r="D25" s="2"/>
      <c r="E25" s="3"/>
      <c r="F25" s="3"/>
      <c r="G25" s="3"/>
      <c r="H25" s="3"/>
      <c r="I25" s="3"/>
      <c r="K25" s="17"/>
      <c r="L25" s="18"/>
      <c r="M25" s="1"/>
      <c r="N25" s="2"/>
      <c r="O25" s="3"/>
      <c r="P25" s="3"/>
      <c r="Q25" s="3"/>
      <c r="R25" s="3"/>
      <c r="S25" s="3"/>
    </row>
    <row r="26" spans="1:19" ht="14.25" customHeight="1" x14ac:dyDescent="0.3">
      <c r="A26" s="15"/>
      <c r="B26" s="15"/>
      <c r="C26" s="20" t="s">
        <v>19</v>
      </c>
      <c r="D26" s="20" t="s">
        <v>19</v>
      </c>
      <c r="E26" s="21">
        <f t="shared" si="3"/>
        <v>1.4269848214586207</v>
      </c>
      <c r="F26" s="21">
        <f t="shared" si="4"/>
        <v>25.177531720122502</v>
      </c>
      <c r="G26" s="21">
        <f t="shared" si="5"/>
        <v>62.043549961296407</v>
      </c>
      <c r="H26" s="21">
        <f t="shared" si="6"/>
        <v>11.351933497122472</v>
      </c>
      <c r="I26" s="21">
        <f>SUM(E26:H26)</f>
        <v>100</v>
      </c>
      <c r="K26" s="15"/>
      <c r="L26" s="15"/>
      <c r="M26" s="20" t="s">
        <v>19</v>
      </c>
      <c r="N26" s="20" t="s">
        <v>19</v>
      </c>
      <c r="O26" s="21">
        <v>2.3009285065055716</v>
      </c>
      <c r="P26" s="21">
        <v>25.594440008637271</v>
      </c>
      <c r="Q26" s="21">
        <v>59.92344466372397</v>
      </c>
      <c r="R26" s="21">
        <v>12.18118682113319</v>
      </c>
      <c r="S26" s="21">
        <f>SUM(O26:R26)</f>
        <v>100</v>
      </c>
    </row>
    <row r="27" spans="1:19" ht="15" customHeight="1" x14ac:dyDescent="0.3">
      <c r="E27" s="27"/>
      <c r="F27" s="27"/>
      <c r="G27" s="27"/>
      <c r="H27" s="27"/>
      <c r="I27" s="27"/>
      <c r="O27" s="27"/>
      <c r="P27" s="27"/>
      <c r="Q27" s="27"/>
      <c r="R27" s="27"/>
      <c r="S27" s="27"/>
    </row>
    <row r="28" spans="1:19" ht="15" customHeight="1" x14ac:dyDescent="0.3">
      <c r="D28" s="4" t="s">
        <v>20</v>
      </c>
      <c r="E28" s="4"/>
      <c r="F28" s="4"/>
      <c r="G28" s="5"/>
      <c r="H28" s="4"/>
      <c r="N28" s="4" t="s">
        <v>20</v>
      </c>
      <c r="O28" s="4"/>
      <c r="P28" s="4"/>
      <c r="Q28" s="5"/>
      <c r="R28" s="4"/>
    </row>
    <row r="29" spans="1:19" ht="15" customHeight="1" x14ac:dyDescent="0.3">
      <c r="D29" s="4" t="s">
        <v>10</v>
      </c>
      <c r="E29" s="4"/>
      <c r="F29" s="28"/>
      <c r="G29" s="5"/>
      <c r="H29" s="4"/>
      <c r="N29" s="4" t="s">
        <v>10</v>
      </c>
      <c r="O29" s="4"/>
      <c r="P29" s="28"/>
      <c r="Q29" s="5"/>
      <c r="R29" s="4"/>
    </row>
    <row r="30" spans="1:19" ht="15" customHeight="1" x14ac:dyDescent="0.3">
      <c r="D30" s="4" t="s">
        <v>12</v>
      </c>
      <c r="E30" s="4"/>
      <c r="F30" s="28"/>
      <c r="G30" s="5"/>
      <c r="H30" s="4"/>
      <c r="N30" s="4" t="s">
        <v>12</v>
      </c>
      <c r="O30" s="4"/>
      <c r="P30" s="28"/>
      <c r="Q30" s="5"/>
      <c r="R30" s="4"/>
    </row>
    <row r="31" spans="1:19" ht="15" customHeight="1" x14ac:dyDescent="0.3">
      <c r="D31" s="4" t="s">
        <v>21</v>
      </c>
      <c r="E31" s="4"/>
      <c r="F31" s="28"/>
      <c r="G31" s="5"/>
      <c r="H31" s="4"/>
      <c r="I31" s="19"/>
      <c r="N31" s="4" t="s">
        <v>21</v>
      </c>
      <c r="O31" s="4"/>
      <c r="P31" s="28"/>
      <c r="Q31" s="5"/>
      <c r="R31" s="4"/>
      <c r="S31" s="19"/>
    </row>
    <row r="32" spans="1:19" ht="15" customHeight="1" x14ac:dyDescent="0.3">
      <c r="D32" s="4" t="s">
        <v>14</v>
      </c>
      <c r="E32" s="4"/>
      <c r="F32" s="4"/>
      <c r="G32" s="5"/>
      <c r="H32" s="4"/>
      <c r="N32" s="4" t="s">
        <v>14</v>
      </c>
      <c r="O32" s="4"/>
      <c r="P32" s="4"/>
      <c r="Q32" s="5"/>
      <c r="R32" s="4"/>
    </row>
    <row r="33" spans="4:18" ht="15" customHeight="1" x14ac:dyDescent="0.3">
      <c r="D33" s="4" t="s">
        <v>15</v>
      </c>
      <c r="E33" s="4"/>
      <c r="F33" s="4"/>
      <c r="G33" s="5"/>
      <c r="H33" s="4"/>
      <c r="N33" s="4" t="s">
        <v>15</v>
      </c>
      <c r="O33" s="4"/>
      <c r="P33" s="4"/>
      <c r="Q33" s="5"/>
      <c r="R33" s="4"/>
    </row>
    <row r="34" spans="4:18" ht="15" customHeight="1" x14ac:dyDescent="0.3">
      <c r="D34" s="4" t="s">
        <v>22</v>
      </c>
      <c r="E34" s="4"/>
      <c r="F34" s="4"/>
      <c r="G34" s="5"/>
      <c r="H34" s="4"/>
      <c r="N34" s="4" t="s">
        <v>22</v>
      </c>
      <c r="O34" s="4"/>
      <c r="P34" s="4"/>
      <c r="Q34" s="5"/>
      <c r="R34" s="4"/>
    </row>
    <row r="35" spans="4:18" ht="15" customHeight="1" x14ac:dyDescent="0.3">
      <c r="D35" s="4" t="s">
        <v>23</v>
      </c>
      <c r="E35" s="4"/>
      <c r="F35" s="4"/>
      <c r="G35" s="5"/>
      <c r="H35" s="4"/>
      <c r="N35" s="4" t="s">
        <v>23</v>
      </c>
      <c r="O35" s="4"/>
      <c r="P35" s="4"/>
      <c r="Q35" s="5"/>
      <c r="R35" s="4"/>
    </row>
    <row r="36" spans="4:18" ht="15" customHeight="1" x14ac:dyDescent="0.3">
      <c r="D36" s="4" t="s">
        <v>19</v>
      </c>
      <c r="E36" s="4"/>
      <c r="F36" s="4"/>
      <c r="G36" s="5"/>
      <c r="H36" s="4"/>
      <c r="N36" s="4" t="s">
        <v>19</v>
      </c>
      <c r="O36" s="4"/>
      <c r="P36" s="4"/>
      <c r="Q36" s="5"/>
      <c r="R36" s="4"/>
    </row>
    <row r="37" spans="4:18" ht="15" customHeight="1" x14ac:dyDescent="0.3">
      <c r="D37" s="4" t="s">
        <v>20</v>
      </c>
      <c r="E37" s="4"/>
      <c r="F37" s="4"/>
      <c r="G37" s="5"/>
      <c r="H37" s="4"/>
      <c r="N37" s="4" t="s">
        <v>20</v>
      </c>
      <c r="O37" s="4"/>
      <c r="P37" s="4"/>
      <c r="Q37" s="5"/>
      <c r="R37" s="4"/>
    </row>
    <row r="38" spans="4:18" ht="15" customHeight="1" x14ac:dyDescent="0.3">
      <c r="D38" s="4" t="s">
        <v>10</v>
      </c>
      <c r="E38" s="4"/>
      <c r="F38" s="28"/>
      <c r="G38" s="5"/>
      <c r="H38" s="4"/>
      <c r="N38" s="4" t="s">
        <v>10</v>
      </c>
      <c r="O38" s="4"/>
      <c r="P38" s="28"/>
      <c r="Q38" s="5"/>
      <c r="R38" s="4"/>
    </row>
    <row r="39" spans="4:18" ht="15" customHeight="1" x14ac:dyDescent="0.3">
      <c r="D39" s="4" t="s">
        <v>12</v>
      </c>
      <c r="E39" s="4"/>
      <c r="F39" s="29"/>
      <c r="G39" s="5"/>
      <c r="H39" s="4"/>
      <c r="N39" s="4" t="s">
        <v>12</v>
      </c>
      <c r="O39" s="4"/>
      <c r="P39" s="29"/>
      <c r="Q39" s="5"/>
      <c r="R39" s="4"/>
    </row>
    <row r="40" spans="4:18" ht="15" customHeight="1" x14ac:dyDescent="0.3">
      <c r="D40" s="4" t="s">
        <v>21</v>
      </c>
      <c r="E40" s="4"/>
      <c r="F40" s="28"/>
      <c r="G40" s="5"/>
      <c r="H40" s="4"/>
      <c r="N40" s="4" t="s">
        <v>21</v>
      </c>
      <c r="O40" s="4"/>
      <c r="P40" s="28"/>
      <c r="Q40" s="5"/>
      <c r="R40" s="4"/>
    </row>
    <row r="41" spans="4:18" ht="15" customHeight="1" x14ac:dyDescent="0.3">
      <c r="D41" s="4" t="s">
        <v>14</v>
      </c>
      <c r="E41" s="4"/>
      <c r="F41" s="4"/>
      <c r="G41" s="5"/>
      <c r="H41" s="4"/>
      <c r="N41" s="4" t="s">
        <v>14</v>
      </c>
      <c r="O41" s="4"/>
      <c r="P41" s="4"/>
      <c r="Q41" s="5"/>
      <c r="R41" s="4"/>
    </row>
    <row r="42" spans="4:18" ht="15" customHeight="1" x14ac:dyDescent="0.3">
      <c r="D42" s="4" t="s">
        <v>15</v>
      </c>
      <c r="E42" s="4"/>
      <c r="F42" s="4"/>
      <c r="G42" s="5"/>
      <c r="H42" s="4"/>
      <c r="N42" s="4" t="s">
        <v>15</v>
      </c>
      <c r="O42" s="4"/>
      <c r="P42" s="4"/>
      <c r="Q42" s="5"/>
      <c r="R42" s="4"/>
    </row>
    <row r="43" spans="4:18" ht="15" customHeight="1" x14ac:dyDescent="0.3">
      <c r="D43" s="4" t="s">
        <v>22</v>
      </c>
      <c r="E43" s="4"/>
      <c r="F43" s="4"/>
      <c r="G43" s="5"/>
      <c r="H43" s="4"/>
      <c r="N43" s="4" t="s">
        <v>22</v>
      </c>
      <c r="O43" s="4"/>
      <c r="P43" s="4"/>
      <c r="Q43" s="5"/>
      <c r="R43" s="4"/>
    </row>
    <row r="44" spans="4:18" ht="15" customHeight="1" x14ac:dyDescent="0.3">
      <c r="D44" s="4" t="s">
        <v>23</v>
      </c>
      <c r="E44" s="4"/>
      <c r="F44" s="4"/>
      <c r="G44" s="5"/>
      <c r="H44" s="4"/>
      <c r="N44" s="4" t="s">
        <v>23</v>
      </c>
      <c r="O44" s="4"/>
      <c r="P44" s="4"/>
      <c r="Q44" s="5"/>
      <c r="R44" s="4"/>
    </row>
    <row r="45" spans="4:18" ht="15" customHeight="1" x14ac:dyDescent="0.3"/>
    <row r="46" spans="4:18" ht="15" customHeight="1" x14ac:dyDescent="0.3"/>
    <row r="47" spans="4:18" ht="15" customHeight="1" x14ac:dyDescent="0.3"/>
    <row r="48" spans="4:18" ht="15" customHeight="1" x14ac:dyDescent="0.3"/>
    <row r="49" spans="1:17" ht="15" customHeight="1" x14ac:dyDescent="0.3"/>
    <row r="50" spans="1:17" ht="15" customHeight="1" x14ac:dyDescent="0.3"/>
    <row r="51" spans="1:17" ht="15" customHeight="1" x14ac:dyDescent="0.3"/>
    <row r="52" spans="1:17" ht="15" customHeight="1" x14ac:dyDescent="0.3"/>
    <row r="53" spans="1:17" ht="15" customHeight="1" x14ac:dyDescent="0.3"/>
    <row r="54" spans="1:17" ht="15" customHeight="1" x14ac:dyDescent="0.3"/>
    <row r="55" spans="1:17" ht="15" customHeight="1" x14ac:dyDescent="0.3">
      <c r="A55" s="30" t="s">
        <v>113</v>
      </c>
      <c r="B55" s="30"/>
      <c r="C55" s="30"/>
      <c r="D55" s="30"/>
      <c r="E55" s="30"/>
      <c r="F55" s="30"/>
      <c r="G55" s="30"/>
      <c r="K55" s="30" t="s">
        <v>114</v>
      </c>
      <c r="L55" s="30"/>
      <c r="M55" s="30"/>
      <c r="N55" s="30"/>
      <c r="O55" s="30"/>
      <c r="P55" s="30"/>
      <c r="Q55" s="30"/>
    </row>
    <row r="56" spans="1:17" ht="15" customHeight="1" x14ac:dyDescent="0.3">
      <c r="A56" s="31" t="s">
        <v>28</v>
      </c>
      <c r="B56" s="31"/>
      <c r="C56" s="31"/>
      <c r="D56" s="31"/>
      <c r="E56" s="31"/>
      <c r="F56" s="31"/>
      <c r="K56" s="31" t="s">
        <v>26</v>
      </c>
      <c r="L56" s="31"/>
      <c r="M56" s="31"/>
      <c r="N56" s="31"/>
      <c r="O56" s="31"/>
      <c r="P56" s="31"/>
    </row>
    <row r="57" spans="1:17" ht="15" customHeight="1" x14ac:dyDescent="0.3">
      <c r="A57" s="32" t="s">
        <v>129</v>
      </c>
      <c r="B57" s="32"/>
      <c r="C57" s="32"/>
      <c r="D57" s="32"/>
      <c r="K57" s="89" t="s">
        <v>129</v>
      </c>
      <c r="L57" s="89"/>
      <c r="M57" s="89"/>
      <c r="N57" s="89"/>
    </row>
    <row r="58" spans="1:17" ht="15" customHeight="1" x14ac:dyDescent="0.3">
      <c r="A58" s="6" t="s">
        <v>111</v>
      </c>
      <c r="K58" s="6" t="s">
        <v>111</v>
      </c>
    </row>
  </sheetData>
  <mergeCells count="18">
    <mergeCell ref="K57:N57"/>
    <mergeCell ref="A1:E1"/>
    <mergeCell ref="K1:O1"/>
    <mergeCell ref="K17:K24"/>
    <mergeCell ref="L17:L24"/>
    <mergeCell ref="A4:A11"/>
    <mergeCell ref="B4:B11"/>
    <mergeCell ref="C4:C5"/>
    <mergeCell ref="C6:C9"/>
    <mergeCell ref="C10:C11"/>
    <mergeCell ref="A17:A24"/>
    <mergeCell ref="B17:B24"/>
    <mergeCell ref="C17:C18"/>
    <mergeCell ref="C19:C22"/>
    <mergeCell ref="C23:C24"/>
    <mergeCell ref="M17:M18"/>
    <mergeCell ref="M19:M22"/>
    <mergeCell ref="M23:M2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opLeftCell="B1" workbookViewId="0">
      <selection activeCell="K24" sqref="K24:P24"/>
    </sheetView>
  </sheetViews>
  <sheetFormatPr baseColWidth="10" defaultRowHeight="16.5" x14ac:dyDescent="0.3"/>
  <cols>
    <col min="1" max="16384" width="11.42578125" style="6"/>
  </cols>
  <sheetData>
    <row r="1" spans="1:19" x14ac:dyDescent="0.3">
      <c r="A1" s="95" t="s">
        <v>34</v>
      </c>
      <c r="B1" s="95"/>
      <c r="C1" s="95"/>
      <c r="D1" s="95"/>
      <c r="E1" s="95"/>
      <c r="F1" s="95"/>
      <c r="G1" s="95"/>
      <c r="H1" s="95"/>
      <c r="I1" s="95"/>
      <c r="K1" s="95" t="s">
        <v>33</v>
      </c>
      <c r="L1" s="95"/>
      <c r="M1" s="95"/>
      <c r="N1" s="95"/>
      <c r="O1" s="95"/>
      <c r="P1" s="95"/>
      <c r="Q1" s="95"/>
      <c r="R1" s="95"/>
      <c r="S1" s="95"/>
    </row>
    <row r="2" spans="1:19" x14ac:dyDescent="0.3">
      <c r="A2" s="95"/>
      <c r="B2" s="95"/>
      <c r="C2" s="95"/>
      <c r="D2" s="95"/>
      <c r="E2" s="95"/>
      <c r="F2" s="95"/>
      <c r="G2" s="95"/>
      <c r="H2" s="95"/>
      <c r="I2" s="95"/>
      <c r="K2" s="95"/>
      <c r="L2" s="95"/>
      <c r="M2" s="95"/>
      <c r="N2" s="95"/>
      <c r="O2" s="95"/>
      <c r="P2" s="95"/>
      <c r="Q2" s="95"/>
      <c r="R2" s="95"/>
      <c r="S2" s="95"/>
    </row>
    <row r="4" spans="1:19" x14ac:dyDescent="0.3">
      <c r="B4" s="34"/>
      <c r="C4" s="36"/>
      <c r="D4" s="34"/>
      <c r="E4" s="34"/>
      <c r="L4" s="34"/>
      <c r="M4" s="36"/>
      <c r="N4" s="34"/>
      <c r="O4" s="34"/>
    </row>
    <row r="5" spans="1:19" x14ac:dyDescent="0.3">
      <c r="B5" s="37"/>
      <c r="C5" s="37"/>
      <c r="D5" s="35"/>
      <c r="E5" s="34"/>
      <c r="L5" s="37"/>
      <c r="M5" s="37"/>
      <c r="N5" s="35"/>
      <c r="O5" s="34"/>
    </row>
    <row r="6" spans="1:19" x14ac:dyDescent="0.3">
      <c r="B6" s="37"/>
      <c r="C6" s="37"/>
      <c r="D6" s="35"/>
      <c r="E6" s="34"/>
      <c r="L6" s="37"/>
      <c r="M6" s="37"/>
      <c r="N6" s="35"/>
      <c r="O6" s="34"/>
    </row>
    <row r="7" spans="1:19" x14ac:dyDescent="0.3">
      <c r="B7" s="37"/>
      <c r="C7" s="37"/>
      <c r="D7" s="35"/>
      <c r="E7" s="34"/>
      <c r="L7" s="37"/>
      <c r="M7" s="37"/>
      <c r="N7" s="35"/>
      <c r="O7" s="34"/>
    </row>
    <row r="8" spans="1:19" x14ac:dyDescent="0.3">
      <c r="B8" s="37"/>
      <c r="C8" s="37"/>
      <c r="D8" s="35"/>
      <c r="E8" s="34"/>
      <c r="L8" s="37"/>
      <c r="M8" s="37"/>
      <c r="N8" s="35"/>
      <c r="O8" s="34"/>
    </row>
    <row r="9" spans="1:19" x14ac:dyDescent="0.3">
      <c r="B9" s="37"/>
      <c r="C9" s="37"/>
      <c r="D9" s="35"/>
      <c r="E9" s="34"/>
      <c r="F9" s="37"/>
      <c r="G9" s="37"/>
      <c r="H9" s="35"/>
      <c r="L9" s="37"/>
      <c r="M9" s="37"/>
      <c r="N9" s="35"/>
      <c r="O9" s="34"/>
      <c r="P9" s="37"/>
      <c r="Q9" s="37"/>
      <c r="R9" s="35"/>
    </row>
    <row r="21" spans="1:19" x14ac:dyDescent="0.3">
      <c r="A21" s="97" t="s">
        <v>127</v>
      </c>
      <c r="B21" s="97"/>
      <c r="C21" s="97"/>
      <c r="D21" s="97"/>
      <c r="E21" s="97"/>
      <c r="F21" s="97"/>
      <c r="G21" s="97"/>
      <c r="H21" s="97"/>
      <c r="I21" s="97"/>
      <c r="K21" s="97" t="s">
        <v>128</v>
      </c>
      <c r="L21" s="97"/>
      <c r="M21" s="97"/>
      <c r="N21" s="97"/>
      <c r="O21" s="97"/>
      <c r="P21" s="97"/>
      <c r="Q21" s="97"/>
      <c r="R21" s="97"/>
      <c r="S21" s="97"/>
    </row>
    <row r="22" spans="1:19" x14ac:dyDescent="0.3">
      <c r="A22" s="97"/>
      <c r="B22" s="97"/>
      <c r="C22" s="97"/>
      <c r="D22" s="97"/>
      <c r="E22" s="97"/>
      <c r="F22" s="97"/>
      <c r="G22" s="97"/>
      <c r="H22" s="97"/>
      <c r="I22" s="97"/>
      <c r="K22" s="97"/>
      <c r="L22" s="97"/>
      <c r="M22" s="97"/>
      <c r="N22" s="97"/>
      <c r="O22" s="97"/>
      <c r="P22" s="97"/>
      <c r="Q22" s="97"/>
      <c r="R22" s="97"/>
      <c r="S22" s="97"/>
    </row>
    <row r="23" spans="1:19" x14ac:dyDescent="0.3">
      <c r="A23" s="96" t="s">
        <v>35</v>
      </c>
      <c r="B23" s="96"/>
      <c r="C23" s="96"/>
      <c r="D23" s="96"/>
      <c r="E23" s="96"/>
      <c r="F23" s="96"/>
      <c r="G23" s="96"/>
      <c r="H23" s="96"/>
      <c r="I23" s="96"/>
      <c r="K23" s="96" t="s">
        <v>36</v>
      </c>
      <c r="L23" s="96"/>
      <c r="M23" s="96"/>
      <c r="N23" s="96"/>
      <c r="O23" s="96"/>
      <c r="P23" s="96"/>
      <c r="Q23" s="96"/>
      <c r="R23" s="96"/>
      <c r="S23" s="96"/>
    </row>
    <row r="24" spans="1:19" x14ac:dyDescent="0.3">
      <c r="A24" s="89" t="s">
        <v>129</v>
      </c>
      <c r="B24" s="89"/>
      <c r="C24" s="89"/>
      <c r="D24" s="89"/>
      <c r="E24" s="89"/>
      <c r="F24" s="89"/>
      <c r="G24" s="43"/>
      <c r="H24" s="43"/>
      <c r="I24" s="43"/>
      <c r="K24" s="89" t="s">
        <v>129</v>
      </c>
      <c r="L24" s="89"/>
      <c r="M24" s="89"/>
      <c r="N24" s="89"/>
      <c r="O24" s="89"/>
      <c r="P24" s="89"/>
      <c r="Q24" s="43"/>
      <c r="R24" s="43"/>
      <c r="S24" s="43"/>
    </row>
    <row r="25" spans="1:19" x14ac:dyDescent="0.3">
      <c r="A25" s="6" t="s">
        <v>111</v>
      </c>
      <c r="B25" s="33"/>
      <c r="C25" s="33"/>
      <c r="D25" s="33"/>
      <c r="E25" s="33"/>
      <c r="F25" s="33"/>
      <c r="G25" s="33"/>
      <c r="H25" s="33"/>
      <c r="I25" s="33"/>
      <c r="K25" s="6" t="s">
        <v>111</v>
      </c>
      <c r="L25" s="33"/>
      <c r="M25" s="33"/>
      <c r="N25" s="33"/>
      <c r="O25" s="33"/>
      <c r="P25" s="33"/>
      <c r="Q25" s="33"/>
      <c r="R25" s="33"/>
      <c r="S25" s="33"/>
    </row>
    <row r="28" spans="1:19" x14ac:dyDescent="0.3">
      <c r="A28" s="38"/>
      <c r="B28" s="38"/>
      <c r="C28" s="38" t="s">
        <v>7</v>
      </c>
      <c r="D28" s="39" t="s">
        <v>32</v>
      </c>
      <c r="E28" s="38" t="s">
        <v>7</v>
      </c>
      <c r="K28" s="38"/>
      <c r="L28" s="38"/>
      <c r="M28" s="38" t="s">
        <v>7</v>
      </c>
      <c r="N28" s="39" t="s">
        <v>32</v>
      </c>
      <c r="O28" s="38" t="s">
        <v>7</v>
      </c>
    </row>
    <row r="29" spans="1:19" x14ac:dyDescent="0.3">
      <c r="A29" s="38">
        <v>5</v>
      </c>
      <c r="B29" s="38"/>
      <c r="C29" s="40">
        <v>0.95612321562734781</v>
      </c>
      <c r="D29" s="41">
        <v>0.83580100681077885</v>
      </c>
      <c r="E29" s="42">
        <f>IF(C29="","",C29*(-1))</f>
        <v>-0.95612321562734781</v>
      </c>
      <c r="K29" s="38">
        <v>5</v>
      </c>
      <c r="L29" s="38"/>
      <c r="M29" s="40">
        <v>0.95889999999999997</v>
      </c>
      <c r="N29" s="41">
        <v>0.86409999999999998</v>
      </c>
      <c r="O29" s="42">
        <f>IF(M29="","",M29*(-1))</f>
        <v>-0.95889999999999997</v>
      </c>
    </row>
    <row r="30" spans="1:19" x14ac:dyDescent="0.3">
      <c r="A30" s="38">
        <v>4</v>
      </c>
      <c r="B30" s="38"/>
      <c r="C30" s="40">
        <v>0.92009612496245119</v>
      </c>
      <c r="D30" s="41">
        <v>0.76473207659195486</v>
      </c>
      <c r="E30" s="42">
        <f>IF(C30="","",C30*(-1))</f>
        <v>-0.92009612496245119</v>
      </c>
      <c r="K30" s="38">
        <v>4</v>
      </c>
      <c r="L30" s="38"/>
      <c r="M30" s="40">
        <v>0.92400000000000004</v>
      </c>
      <c r="N30" s="41">
        <v>0.78400000000000003</v>
      </c>
      <c r="O30" s="42">
        <f>IF(M30="","",M30*(-1))</f>
        <v>-0.92400000000000004</v>
      </c>
    </row>
    <row r="31" spans="1:19" x14ac:dyDescent="0.3">
      <c r="A31" s="38">
        <v>3</v>
      </c>
      <c r="B31" s="38"/>
      <c r="C31" s="40">
        <v>0.89636363636363636</v>
      </c>
      <c r="D31" s="41">
        <v>0.73138345594832221</v>
      </c>
      <c r="E31" s="42">
        <f>IF(C31="","",C31*(-1))</f>
        <v>-0.89636363636363636</v>
      </c>
      <c r="K31" s="38">
        <v>3</v>
      </c>
      <c r="L31" s="38"/>
      <c r="M31" s="40">
        <v>0.8972</v>
      </c>
      <c r="N31" s="41">
        <v>0.73240000000000005</v>
      </c>
      <c r="O31" s="42">
        <f>IF(M31="","",M31*(-1))</f>
        <v>-0.8972</v>
      </c>
    </row>
    <row r="32" spans="1:19" x14ac:dyDescent="0.3">
      <c r="A32" s="38">
        <v>2</v>
      </c>
      <c r="B32" s="38"/>
      <c r="C32" s="40">
        <v>0.87471042471042471</v>
      </c>
      <c r="D32" s="41">
        <v>0.68947671075330652</v>
      </c>
      <c r="E32" s="42">
        <f>IF(C32="","",C32*(-1))</f>
        <v>-0.87471042471042471</v>
      </c>
      <c r="K32" s="38">
        <v>2</v>
      </c>
      <c r="L32" s="38"/>
      <c r="M32" s="40">
        <v>0.86120000000000008</v>
      </c>
      <c r="N32" s="41">
        <v>0.66489999999999994</v>
      </c>
      <c r="O32" s="42">
        <f>IF(M32="","",M32*(-1))</f>
        <v>-0.86120000000000008</v>
      </c>
    </row>
    <row r="33" spans="1:15" x14ac:dyDescent="0.3">
      <c r="A33" s="38">
        <v>1</v>
      </c>
      <c r="B33" s="38"/>
      <c r="C33" s="40">
        <v>0.84761012183692597</v>
      </c>
      <c r="D33" s="41">
        <v>0.61478599221789887</v>
      </c>
      <c r="E33" s="42">
        <f>IF(C33="","",C33*(-1))</f>
        <v>-0.84761012183692597</v>
      </c>
      <c r="K33" s="38">
        <v>1</v>
      </c>
      <c r="L33" s="38"/>
      <c r="M33" s="40">
        <v>0.75150000000000006</v>
      </c>
      <c r="N33" s="41">
        <v>0.49869999999999998</v>
      </c>
      <c r="O33" s="42">
        <f>IF(M33="","",M33*(-1))</f>
        <v>-0.75150000000000006</v>
      </c>
    </row>
  </sheetData>
  <mergeCells count="8">
    <mergeCell ref="K1:S2"/>
    <mergeCell ref="K23:S23"/>
    <mergeCell ref="K24:P24"/>
    <mergeCell ref="K21:S22"/>
    <mergeCell ref="A1:I2"/>
    <mergeCell ref="A21:I22"/>
    <mergeCell ref="A23:I23"/>
    <mergeCell ref="A24:F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B5" sqref="B5:C10"/>
    </sheetView>
  </sheetViews>
  <sheetFormatPr baseColWidth="10" defaultRowHeight="15" x14ac:dyDescent="0.25"/>
  <cols>
    <col min="1" max="1" width="20" customWidth="1"/>
    <col min="2" max="3" width="15.42578125" style="86" customWidth="1"/>
    <col min="4" max="4" width="13.7109375" bestFit="1" customWidth="1"/>
    <col min="5" max="5" width="20" customWidth="1"/>
    <col min="6" max="9" width="13.42578125" customWidth="1"/>
    <col min="10" max="10" width="20" customWidth="1"/>
    <col min="11" max="14" width="13.5703125" customWidth="1"/>
  </cols>
  <sheetData>
    <row r="1" spans="1:14" ht="16.5" x14ac:dyDescent="0.3">
      <c r="A1" s="46" t="s">
        <v>69</v>
      </c>
    </row>
    <row r="3" spans="1:14" ht="16.5" x14ac:dyDescent="0.3">
      <c r="A3" s="6"/>
      <c r="B3" s="87"/>
      <c r="C3" s="87"/>
      <c r="D3" s="6"/>
      <c r="E3" s="98" t="s">
        <v>70</v>
      </c>
      <c r="F3" s="99" t="s">
        <v>7</v>
      </c>
      <c r="G3" s="99"/>
      <c r="H3" s="99"/>
      <c r="I3" s="100"/>
      <c r="J3" s="98" t="s">
        <v>70</v>
      </c>
      <c r="K3" s="101" t="s">
        <v>38</v>
      </c>
      <c r="L3" s="102"/>
      <c r="M3" s="102"/>
      <c r="N3" s="102"/>
    </row>
    <row r="4" spans="1:14" ht="33" x14ac:dyDescent="0.3">
      <c r="A4" s="56" t="s">
        <v>70</v>
      </c>
      <c r="B4" s="59" t="s">
        <v>40</v>
      </c>
      <c r="C4" s="55" t="s">
        <v>41</v>
      </c>
      <c r="D4" s="6"/>
      <c r="E4" s="98"/>
      <c r="F4" s="60" t="s">
        <v>3</v>
      </c>
      <c r="G4" s="60" t="s">
        <v>4</v>
      </c>
      <c r="H4" s="60" t="s">
        <v>5</v>
      </c>
      <c r="I4" s="61" t="s">
        <v>6</v>
      </c>
      <c r="J4" s="98"/>
      <c r="K4" s="57" t="s">
        <v>3</v>
      </c>
      <c r="L4" s="58" t="s">
        <v>4</v>
      </c>
      <c r="M4" s="58" t="s">
        <v>5</v>
      </c>
      <c r="N4" s="58" t="s">
        <v>6</v>
      </c>
    </row>
    <row r="5" spans="1:14" ht="16.5" x14ac:dyDescent="0.3">
      <c r="A5" s="9" t="s">
        <v>71</v>
      </c>
      <c r="B5" s="83">
        <v>90.315457413249206</v>
      </c>
      <c r="C5" s="83">
        <v>72.470144563167821</v>
      </c>
      <c r="D5" s="6"/>
      <c r="E5" s="9" t="s">
        <v>71</v>
      </c>
      <c r="F5" s="48">
        <v>13</v>
      </c>
      <c r="G5" s="48">
        <v>294</v>
      </c>
      <c r="H5" s="48">
        <v>2479</v>
      </c>
      <c r="I5" s="49">
        <v>384</v>
      </c>
      <c r="J5" s="9" t="s">
        <v>71</v>
      </c>
      <c r="K5" s="48">
        <v>57</v>
      </c>
      <c r="L5" s="48">
        <v>819</v>
      </c>
      <c r="M5" s="48">
        <v>1965</v>
      </c>
      <c r="N5" s="48">
        <v>341</v>
      </c>
    </row>
    <row r="6" spans="1:14" ht="16.5" x14ac:dyDescent="0.3">
      <c r="A6" s="12" t="s">
        <v>72</v>
      </c>
      <c r="B6" s="83">
        <v>89.217919514047068</v>
      </c>
      <c r="C6" s="83">
        <v>71.342610003760811</v>
      </c>
      <c r="D6" s="6"/>
      <c r="E6" s="12" t="s">
        <v>72</v>
      </c>
      <c r="F6" s="50">
        <v>23</v>
      </c>
      <c r="G6" s="50">
        <v>545</v>
      </c>
      <c r="H6" s="50">
        <v>4186</v>
      </c>
      <c r="I6" s="51">
        <v>514</v>
      </c>
      <c r="J6" s="12" t="s">
        <v>72</v>
      </c>
      <c r="K6" s="50">
        <v>88</v>
      </c>
      <c r="L6" s="50">
        <v>1436</v>
      </c>
      <c r="M6" s="50">
        <v>3281</v>
      </c>
      <c r="N6" s="50">
        <v>513</v>
      </c>
    </row>
    <row r="7" spans="1:14" ht="16.5" x14ac:dyDescent="0.3">
      <c r="A7" s="12" t="s">
        <v>73</v>
      </c>
      <c r="B7" s="83">
        <v>88.816705336426921</v>
      </c>
      <c r="C7" s="83">
        <v>73.507805325987135</v>
      </c>
      <c r="D7" s="6"/>
      <c r="E7" s="12" t="s">
        <v>73</v>
      </c>
      <c r="F7" s="50">
        <v>13</v>
      </c>
      <c r="G7" s="50">
        <v>228</v>
      </c>
      <c r="H7" s="50">
        <v>1687</v>
      </c>
      <c r="I7" s="51">
        <v>227</v>
      </c>
      <c r="J7" s="12" t="s">
        <v>73</v>
      </c>
      <c r="K7" s="50">
        <v>36</v>
      </c>
      <c r="L7" s="50">
        <v>541</v>
      </c>
      <c r="M7" s="50">
        <v>1384</v>
      </c>
      <c r="N7" s="50">
        <v>217</v>
      </c>
    </row>
    <row r="8" spans="1:14" ht="16.5" x14ac:dyDescent="0.3">
      <c r="A8" s="12" t="s">
        <v>74</v>
      </c>
      <c r="B8" s="83">
        <v>91.692040017398867</v>
      </c>
      <c r="C8" s="83">
        <v>76.534554299613674</v>
      </c>
      <c r="D8" s="6"/>
      <c r="E8" s="12" t="s">
        <v>74</v>
      </c>
      <c r="F8" s="50">
        <v>42</v>
      </c>
      <c r="G8" s="50">
        <v>531</v>
      </c>
      <c r="H8" s="50">
        <v>5353</v>
      </c>
      <c r="I8" s="51">
        <v>971</v>
      </c>
      <c r="J8" s="12" t="s">
        <v>74</v>
      </c>
      <c r="K8" s="50">
        <v>76</v>
      </c>
      <c r="L8" s="50">
        <v>1564</v>
      </c>
      <c r="M8" s="50">
        <v>4428</v>
      </c>
      <c r="N8" s="50">
        <v>921</v>
      </c>
    </row>
    <row r="9" spans="1:14" ht="16.5" x14ac:dyDescent="0.3">
      <c r="A9" s="12" t="s">
        <v>75</v>
      </c>
      <c r="B9" s="83">
        <v>88.393903868698715</v>
      </c>
      <c r="C9" s="83">
        <v>71.540243196294156</v>
      </c>
      <c r="D9" s="6"/>
      <c r="E9" s="12" t="s">
        <v>75</v>
      </c>
      <c r="F9" s="50">
        <v>26</v>
      </c>
      <c r="G9" s="50">
        <v>370</v>
      </c>
      <c r="H9" s="50">
        <v>2645</v>
      </c>
      <c r="I9" s="51">
        <v>371</v>
      </c>
      <c r="J9" s="12" t="s">
        <v>75</v>
      </c>
      <c r="K9" s="50">
        <v>66</v>
      </c>
      <c r="L9" s="50">
        <v>917</v>
      </c>
      <c r="M9" s="50">
        <v>2101</v>
      </c>
      <c r="N9" s="50">
        <v>370</v>
      </c>
    </row>
    <row r="10" spans="1:14" ht="16.5" x14ac:dyDescent="0.3">
      <c r="A10" s="15" t="s">
        <v>76</v>
      </c>
      <c r="B10" s="84">
        <v>90.735050815410062</v>
      </c>
      <c r="C10" s="84">
        <v>73.172718808193665</v>
      </c>
      <c r="D10" s="6"/>
      <c r="E10" s="15" t="s">
        <v>76</v>
      </c>
      <c r="F10" s="53">
        <v>35</v>
      </c>
      <c r="G10" s="53">
        <v>749</v>
      </c>
      <c r="H10" s="53">
        <v>6585</v>
      </c>
      <c r="I10" s="54">
        <v>1093</v>
      </c>
      <c r="J10" s="15" t="s">
        <v>76</v>
      </c>
      <c r="K10" s="53">
        <v>101</v>
      </c>
      <c r="L10" s="53">
        <v>2204</v>
      </c>
      <c r="M10" s="53">
        <v>5276</v>
      </c>
      <c r="N10" s="53">
        <v>1011</v>
      </c>
    </row>
    <row r="11" spans="1:14" ht="16.5" x14ac:dyDescent="0.3">
      <c r="A11" s="63" t="s">
        <v>78</v>
      </c>
      <c r="B11" s="85">
        <v>90.229532761204197</v>
      </c>
      <c r="C11" s="85">
        <v>73.39548345841888</v>
      </c>
      <c r="D11" s="6"/>
      <c r="E11" s="63" t="s">
        <v>78</v>
      </c>
      <c r="F11" s="64">
        <v>152</v>
      </c>
      <c r="G11" s="64">
        <v>2717</v>
      </c>
      <c r="H11" s="64">
        <v>22935</v>
      </c>
      <c r="I11" s="64">
        <v>3560</v>
      </c>
      <c r="J11" s="63" t="s">
        <v>78</v>
      </c>
      <c r="K11" s="64">
        <v>424</v>
      </c>
      <c r="L11" s="64">
        <v>7481</v>
      </c>
      <c r="M11" s="64">
        <v>18435</v>
      </c>
      <c r="N11" s="64">
        <v>3373</v>
      </c>
    </row>
    <row r="13" spans="1:14" ht="16.5" x14ac:dyDescent="0.3">
      <c r="A13" s="62" t="s">
        <v>115</v>
      </c>
    </row>
    <row r="14" spans="1:14" ht="16.5" x14ac:dyDescent="0.25">
      <c r="A14" s="45" t="s">
        <v>77</v>
      </c>
    </row>
    <row r="15" spans="1:14" ht="16.5" x14ac:dyDescent="0.25">
      <c r="A15" s="44" t="s">
        <v>130</v>
      </c>
    </row>
    <row r="16" spans="1:14" ht="16.5" x14ac:dyDescent="0.3">
      <c r="A16" s="6" t="s">
        <v>111</v>
      </c>
    </row>
  </sheetData>
  <mergeCells count="4">
    <mergeCell ref="E3:E4"/>
    <mergeCell ref="F3:I3"/>
    <mergeCell ref="J3:J4"/>
    <mergeCell ref="K3:N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opLeftCell="A31" workbookViewId="0">
      <selection activeCell="A23" sqref="A23:D23"/>
    </sheetView>
  </sheetViews>
  <sheetFormatPr baseColWidth="10" defaultRowHeight="15" x14ac:dyDescent="0.25"/>
  <cols>
    <col min="2" max="2" width="25.140625" bestFit="1" customWidth="1"/>
    <col min="4" max="4" width="13.7109375" bestFit="1" customWidth="1"/>
    <col min="6" max="6" width="25.140625" bestFit="1" customWidth="1"/>
    <col min="11" max="11" width="25.140625" bestFit="1" customWidth="1"/>
  </cols>
  <sheetData>
    <row r="1" spans="1:15" ht="16.5" x14ac:dyDescent="0.3">
      <c r="A1" s="46" t="s">
        <v>68</v>
      </c>
    </row>
    <row r="3" spans="1:15" ht="16.5" x14ac:dyDescent="0.3">
      <c r="A3" s="47"/>
      <c r="B3" s="6"/>
      <c r="C3" s="6"/>
      <c r="D3" s="6"/>
      <c r="E3" s="6"/>
      <c r="F3" s="98" t="s">
        <v>37</v>
      </c>
      <c r="G3" s="99" t="s">
        <v>7</v>
      </c>
      <c r="H3" s="99"/>
      <c r="I3" s="99"/>
      <c r="J3" s="100"/>
      <c r="K3" s="98" t="s">
        <v>37</v>
      </c>
      <c r="L3" s="101" t="s">
        <v>38</v>
      </c>
      <c r="M3" s="102"/>
      <c r="N3" s="102"/>
      <c r="O3" s="102"/>
    </row>
    <row r="4" spans="1:15" ht="33" x14ac:dyDescent="0.3">
      <c r="A4" s="56" t="s">
        <v>39</v>
      </c>
      <c r="B4" s="56" t="s">
        <v>37</v>
      </c>
      <c r="C4" s="59" t="s">
        <v>40</v>
      </c>
      <c r="D4" s="55" t="s">
        <v>41</v>
      </c>
      <c r="E4" s="6"/>
      <c r="F4" s="98"/>
      <c r="G4" s="60" t="s">
        <v>3</v>
      </c>
      <c r="H4" s="60" t="s">
        <v>4</v>
      </c>
      <c r="I4" s="60" t="s">
        <v>5</v>
      </c>
      <c r="J4" s="61" t="s">
        <v>6</v>
      </c>
      <c r="K4" s="98"/>
      <c r="L4" s="57" t="s">
        <v>3</v>
      </c>
      <c r="M4" s="58" t="s">
        <v>4</v>
      </c>
      <c r="N4" s="58" t="s">
        <v>5</v>
      </c>
      <c r="O4" s="58" t="s">
        <v>6</v>
      </c>
    </row>
    <row r="5" spans="1:15" ht="16.5" x14ac:dyDescent="0.3">
      <c r="A5" s="22">
        <v>181</v>
      </c>
      <c r="B5" s="9" t="s">
        <v>42</v>
      </c>
      <c r="C5" s="25">
        <v>92.363261093911248</v>
      </c>
      <c r="D5" s="25">
        <v>75.422427035330259</v>
      </c>
      <c r="E5" s="6"/>
      <c r="F5" s="9" t="s">
        <v>42</v>
      </c>
      <c r="G5" s="48">
        <v>4</v>
      </c>
      <c r="H5" s="48">
        <v>144</v>
      </c>
      <c r="I5" s="48">
        <v>1505</v>
      </c>
      <c r="J5" s="49">
        <v>285</v>
      </c>
      <c r="K5" s="9" t="s">
        <v>42</v>
      </c>
      <c r="L5" s="48">
        <v>30</v>
      </c>
      <c r="M5" s="48">
        <v>450</v>
      </c>
      <c r="N5" s="48">
        <v>1232</v>
      </c>
      <c r="O5" s="48">
        <v>241</v>
      </c>
    </row>
    <row r="6" spans="1:15" ht="16.5" x14ac:dyDescent="0.3">
      <c r="A6" s="22">
        <v>182</v>
      </c>
      <c r="B6" s="12" t="s">
        <v>43</v>
      </c>
      <c r="C6" s="25">
        <v>87.083333333333329</v>
      </c>
      <c r="D6" s="25">
        <v>65.34446764091858</v>
      </c>
      <c r="E6" s="6"/>
      <c r="F6" s="12" t="s">
        <v>43</v>
      </c>
      <c r="G6" s="50">
        <v>4</v>
      </c>
      <c r="H6" s="50">
        <v>58</v>
      </c>
      <c r="I6" s="50">
        <v>379</v>
      </c>
      <c r="J6" s="51">
        <v>39</v>
      </c>
      <c r="K6" s="12" t="s">
        <v>43</v>
      </c>
      <c r="L6" s="50">
        <v>7</v>
      </c>
      <c r="M6" s="50">
        <v>159</v>
      </c>
      <c r="N6" s="50">
        <v>271</v>
      </c>
      <c r="O6" s="50">
        <v>42</v>
      </c>
    </row>
    <row r="7" spans="1:15" ht="16.5" x14ac:dyDescent="0.3">
      <c r="A7" s="52">
        <v>183</v>
      </c>
      <c r="B7" s="15" t="s">
        <v>44</v>
      </c>
      <c r="C7" s="26">
        <v>87.101063829787222</v>
      </c>
      <c r="D7" s="26">
        <v>69.333333333333343</v>
      </c>
      <c r="E7" s="6"/>
      <c r="F7" s="12" t="s">
        <v>44</v>
      </c>
      <c r="G7" s="50">
        <v>5</v>
      </c>
      <c r="H7" s="50">
        <v>92</v>
      </c>
      <c r="I7" s="50">
        <v>595</v>
      </c>
      <c r="J7" s="51">
        <v>60</v>
      </c>
      <c r="K7" s="12" t="s">
        <v>44</v>
      </c>
      <c r="L7" s="50">
        <v>20</v>
      </c>
      <c r="M7" s="50">
        <v>210</v>
      </c>
      <c r="N7" s="50">
        <v>462</v>
      </c>
      <c r="O7" s="50">
        <v>58</v>
      </c>
    </row>
    <row r="8" spans="1:15" ht="16.5" x14ac:dyDescent="0.3">
      <c r="A8" s="22">
        <v>281</v>
      </c>
      <c r="B8" s="12" t="s">
        <v>45</v>
      </c>
      <c r="C8" s="25">
        <v>90.040650406504056</v>
      </c>
      <c r="D8" s="25">
        <v>74.523570712136404</v>
      </c>
      <c r="E8" s="6"/>
      <c r="F8" s="12" t="s">
        <v>45</v>
      </c>
      <c r="G8" s="50">
        <v>10</v>
      </c>
      <c r="H8" s="50">
        <v>284</v>
      </c>
      <c r="I8" s="50">
        <v>2311</v>
      </c>
      <c r="J8" s="51">
        <v>347</v>
      </c>
      <c r="K8" s="12" t="s">
        <v>45</v>
      </c>
      <c r="L8" s="50">
        <v>43</v>
      </c>
      <c r="M8" s="50">
        <v>719</v>
      </c>
      <c r="N8" s="50">
        <v>1881</v>
      </c>
      <c r="O8" s="50">
        <v>348</v>
      </c>
    </row>
    <row r="9" spans="1:15" ht="16.5" x14ac:dyDescent="0.3">
      <c r="A9" s="22">
        <v>282</v>
      </c>
      <c r="B9" s="12" t="s">
        <v>46</v>
      </c>
      <c r="C9" s="25">
        <v>87.384898710865571</v>
      </c>
      <c r="D9" s="25">
        <v>68.357933579335793</v>
      </c>
      <c r="E9" s="6"/>
      <c r="F9" s="12" t="s">
        <v>46</v>
      </c>
      <c r="G9" s="50">
        <v>6</v>
      </c>
      <c r="H9" s="50">
        <v>131</v>
      </c>
      <c r="I9" s="50">
        <v>866</v>
      </c>
      <c r="J9" s="51">
        <v>83</v>
      </c>
      <c r="K9" s="12" t="s">
        <v>46</v>
      </c>
      <c r="L9" s="50">
        <v>25</v>
      </c>
      <c r="M9" s="50">
        <v>318</v>
      </c>
      <c r="N9" s="50">
        <v>663</v>
      </c>
      <c r="O9" s="50">
        <v>78</v>
      </c>
    </row>
    <row r="10" spans="1:15" ht="16.5" x14ac:dyDescent="0.3">
      <c r="A10" s="52">
        <v>283</v>
      </c>
      <c r="B10" s="15" t="s">
        <v>47</v>
      </c>
      <c r="C10" s="26">
        <v>88.861788617886191</v>
      </c>
      <c r="D10" s="26">
        <v>66.291230893000801</v>
      </c>
      <c r="E10" s="6"/>
      <c r="F10" s="12" t="s">
        <v>47</v>
      </c>
      <c r="G10" s="50">
        <v>7</v>
      </c>
      <c r="H10" s="50">
        <v>130</v>
      </c>
      <c r="I10" s="50">
        <v>1009</v>
      </c>
      <c r="J10" s="51">
        <v>84</v>
      </c>
      <c r="K10" s="12" t="s">
        <v>47</v>
      </c>
      <c r="L10" s="50">
        <v>20</v>
      </c>
      <c r="M10" s="50">
        <v>399</v>
      </c>
      <c r="N10" s="50">
        <v>737</v>
      </c>
      <c r="O10" s="50">
        <v>87</v>
      </c>
    </row>
    <row r="11" spans="1:15" ht="16.5" x14ac:dyDescent="0.3">
      <c r="A11" s="22">
        <v>361</v>
      </c>
      <c r="B11" s="12" t="s">
        <v>48</v>
      </c>
      <c r="C11" s="25">
        <v>86.848072562358283</v>
      </c>
      <c r="D11" s="25">
        <v>71.333333333333343</v>
      </c>
      <c r="E11" s="6"/>
      <c r="F11" s="12" t="s">
        <v>48</v>
      </c>
      <c r="G11" s="50">
        <v>3</v>
      </c>
      <c r="H11" s="50">
        <v>55</v>
      </c>
      <c r="I11" s="50">
        <v>344</v>
      </c>
      <c r="J11" s="51">
        <v>39</v>
      </c>
      <c r="K11" s="12" t="s">
        <v>48</v>
      </c>
      <c r="L11" s="50">
        <v>8</v>
      </c>
      <c r="M11" s="50">
        <v>121</v>
      </c>
      <c r="N11" s="50">
        <v>279</v>
      </c>
      <c r="O11" s="50">
        <v>42</v>
      </c>
    </row>
    <row r="12" spans="1:15" ht="16.5" x14ac:dyDescent="0.3">
      <c r="A12" s="22">
        <v>362</v>
      </c>
      <c r="B12" s="12" t="s">
        <v>49</v>
      </c>
      <c r="C12" s="25">
        <v>88.146911519198667</v>
      </c>
      <c r="D12" s="25">
        <v>75</v>
      </c>
      <c r="E12" s="6"/>
      <c r="F12" s="12" t="s">
        <v>49</v>
      </c>
      <c r="G12" s="50">
        <v>3</v>
      </c>
      <c r="H12" s="50">
        <v>68</v>
      </c>
      <c r="I12" s="50">
        <v>460</v>
      </c>
      <c r="J12" s="51">
        <v>68</v>
      </c>
      <c r="K12" s="12" t="s">
        <v>49</v>
      </c>
      <c r="L12" s="50">
        <v>7</v>
      </c>
      <c r="M12" s="50">
        <v>144</v>
      </c>
      <c r="N12" s="50">
        <v>387</v>
      </c>
      <c r="O12" s="50">
        <v>66</v>
      </c>
    </row>
    <row r="13" spans="1:15" ht="16.5" x14ac:dyDescent="0.3">
      <c r="A13" s="22">
        <v>363</v>
      </c>
      <c r="B13" s="12" t="s">
        <v>50</v>
      </c>
      <c r="C13" s="25">
        <v>92.642140468227424</v>
      </c>
      <c r="D13" s="25">
        <v>76.897689768976889</v>
      </c>
      <c r="E13" s="6"/>
      <c r="F13" s="12" t="s">
        <v>50</v>
      </c>
      <c r="G13" s="50">
        <v>2</v>
      </c>
      <c r="H13" s="50">
        <v>42</v>
      </c>
      <c r="I13" s="50">
        <v>483</v>
      </c>
      <c r="J13" s="51">
        <v>71</v>
      </c>
      <c r="K13" s="12" t="s">
        <v>50</v>
      </c>
      <c r="L13" s="50">
        <v>10</v>
      </c>
      <c r="M13" s="50">
        <v>130</v>
      </c>
      <c r="N13" s="50">
        <v>399</v>
      </c>
      <c r="O13" s="50">
        <v>67</v>
      </c>
    </row>
    <row r="14" spans="1:15" ht="16.5" x14ac:dyDescent="0.3">
      <c r="A14" s="52">
        <v>364</v>
      </c>
      <c r="B14" s="15" t="s">
        <v>51</v>
      </c>
      <c r="C14" s="26">
        <v>86.847195357833655</v>
      </c>
      <c r="D14" s="26">
        <v>69.691119691119695</v>
      </c>
      <c r="E14" s="6"/>
      <c r="F14" s="12" t="s">
        <v>51</v>
      </c>
      <c r="G14" s="50">
        <v>5</v>
      </c>
      <c r="H14" s="50">
        <v>63</v>
      </c>
      <c r="I14" s="50">
        <v>400</v>
      </c>
      <c r="J14" s="51">
        <v>49</v>
      </c>
      <c r="K14" s="12" t="s">
        <v>51</v>
      </c>
      <c r="L14" s="50">
        <v>11</v>
      </c>
      <c r="M14" s="50">
        <v>146</v>
      </c>
      <c r="N14" s="50">
        <v>319</v>
      </c>
      <c r="O14" s="50">
        <v>42</v>
      </c>
    </row>
    <row r="15" spans="1:15" ht="16.5" x14ac:dyDescent="0.3">
      <c r="A15" s="22">
        <v>371</v>
      </c>
      <c r="B15" s="12" t="s">
        <v>52</v>
      </c>
      <c r="C15" s="25">
        <v>90.067720090293463</v>
      </c>
      <c r="D15" s="25">
        <v>77.977528089887642</v>
      </c>
      <c r="E15" s="6"/>
      <c r="F15" s="12" t="s">
        <v>52</v>
      </c>
      <c r="G15" s="50">
        <v>8</v>
      </c>
      <c r="H15" s="50">
        <v>80</v>
      </c>
      <c r="I15" s="50">
        <v>707</v>
      </c>
      <c r="J15" s="51">
        <v>91</v>
      </c>
      <c r="K15" s="12" t="s">
        <v>52</v>
      </c>
      <c r="L15" s="50">
        <v>12</v>
      </c>
      <c r="M15" s="50">
        <v>184</v>
      </c>
      <c r="N15" s="50">
        <v>604</v>
      </c>
      <c r="O15" s="50">
        <v>90</v>
      </c>
    </row>
    <row r="16" spans="1:15" ht="16.5" x14ac:dyDescent="0.3">
      <c r="A16" s="22">
        <v>372</v>
      </c>
      <c r="B16" s="12" t="s">
        <v>53</v>
      </c>
      <c r="C16" s="25">
        <v>89.665354330708652</v>
      </c>
      <c r="D16" s="25">
        <v>74.50787401574803</v>
      </c>
      <c r="E16" s="6"/>
      <c r="F16" s="12" t="s">
        <v>53</v>
      </c>
      <c r="G16" s="50">
        <v>6</v>
      </c>
      <c r="H16" s="50">
        <v>99</v>
      </c>
      <c r="I16" s="50">
        <v>784</v>
      </c>
      <c r="J16" s="51">
        <v>127</v>
      </c>
      <c r="K16" s="12" t="s">
        <v>53</v>
      </c>
      <c r="L16" s="50">
        <v>13</v>
      </c>
      <c r="M16" s="50">
        <v>246</v>
      </c>
      <c r="N16" s="50">
        <v>646</v>
      </c>
      <c r="O16" s="50">
        <v>111</v>
      </c>
    </row>
    <row r="17" spans="1:15" ht="16.5" x14ac:dyDescent="0.3">
      <c r="A17" s="22">
        <v>373</v>
      </c>
      <c r="B17" s="12" t="s">
        <v>54</v>
      </c>
      <c r="C17" s="25">
        <v>91.681415929203538</v>
      </c>
      <c r="D17" s="25">
        <v>77.7972027972028</v>
      </c>
      <c r="E17" s="6"/>
      <c r="F17" s="12" t="s">
        <v>54</v>
      </c>
      <c r="G17" s="50">
        <v>1</v>
      </c>
      <c r="H17" s="50">
        <v>46</v>
      </c>
      <c r="I17" s="50">
        <v>452</v>
      </c>
      <c r="J17" s="51">
        <v>66</v>
      </c>
      <c r="K17" s="12" t="s">
        <v>54</v>
      </c>
      <c r="L17" s="50">
        <v>3</v>
      </c>
      <c r="M17" s="50">
        <v>124</v>
      </c>
      <c r="N17" s="50">
        <v>363</v>
      </c>
      <c r="O17" s="50">
        <v>82</v>
      </c>
    </row>
    <row r="18" spans="1:15" ht="16.5" x14ac:dyDescent="0.3">
      <c r="A18" s="22">
        <v>374</v>
      </c>
      <c r="B18" s="12" t="s">
        <v>55</v>
      </c>
      <c r="C18" s="25">
        <v>91.878172588832484</v>
      </c>
      <c r="D18" s="25">
        <v>76.973684210526315</v>
      </c>
      <c r="E18" s="6"/>
      <c r="F18" s="12" t="s">
        <v>55</v>
      </c>
      <c r="G18" s="50">
        <v>9</v>
      </c>
      <c r="H18" s="50">
        <v>87</v>
      </c>
      <c r="I18" s="50">
        <v>914</v>
      </c>
      <c r="J18" s="51">
        <v>172</v>
      </c>
      <c r="K18" s="12" t="s">
        <v>55</v>
      </c>
      <c r="L18" s="50">
        <v>12</v>
      </c>
      <c r="M18" s="50">
        <v>268</v>
      </c>
      <c r="N18" s="50">
        <v>764</v>
      </c>
      <c r="O18" s="50">
        <v>172</v>
      </c>
    </row>
    <row r="19" spans="1:15" ht="16.5" x14ac:dyDescent="0.3">
      <c r="A19" s="22">
        <v>375</v>
      </c>
      <c r="B19" s="12" t="s">
        <v>56</v>
      </c>
      <c r="C19" s="25">
        <v>91.888888888888886</v>
      </c>
      <c r="D19" s="25">
        <v>76.893732970027244</v>
      </c>
      <c r="E19" s="6"/>
      <c r="F19" s="12" t="s">
        <v>56</v>
      </c>
      <c r="G19" s="50">
        <v>14</v>
      </c>
      <c r="H19" s="50">
        <v>132</v>
      </c>
      <c r="I19" s="50">
        <v>1354</v>
      </c>
      <c r="J19" s="51">
        <v>300</v>
      </c>
      <c r="K19" s="12" t="s">
        <v>56</v>
      </c>
      <c r="L19" s="50">
        <v>27</v>
      </c>
      <c r="M19" s="50">
        <v>397</v>
      </c>
      <c r="N19" s="50">
        <v>1130</v>
      </c>
      <c r="O19" s="50">
        <v>281</v>
      </c>
    </row>
    <row r="20" spans="1:15" ht="16.5" x14ac:dyDescent="0.3">
      <c r="A20" s="52">
        <v>376</v>
      </c>
      <c r="B20" s="15" t="s">
        <v>57</v>
      </c>
      <c r="C20" s="26">
        <v>93.715469613259671</v>
      </c>
      <c r="D20" s="26">
        <v>75.753424657534254</v>
      </c>
      <c r="E20" s="6"/>
      <c r="F20" s="12" t="s">
        <v>57</v>
      </c>
      <c r="G20" s="50">
        <v>4</v>
      </c>
      <c r="H20" s="50">
        <v>87</v>
      </c>
      <c r="I20" s="50">
        <v>1142</v>
      </c>
      <c r="J20" s="51">
        <v>215</v>
      </c>
      <c r="K20" s="12" t="s">
        <v>57</v>
      </c>
      <c r="L20" s="50">
        <v>9</v>
      </c>
      <c r="M20" s="50">
        <v>345</v>
      </c>
      <c r="N20" s="50">
        <v>921</v>
      </c>
      <c r="O20" s="50">
        <v>185</v>
      </c>
    </row>
    <row r="21" spans="1:15" ht="16.5" x14ac:dyDescent="0.3">
      <c r="A21" s="22">
        <v>411</v>
      </c>
      <c r="B21" s="12" t="s">
        <v>58</v>
      </c>
      <c r="C21" s="25">
        <v>87.662337662337663</v>
      </c>
      <c r="D21" s="25">
        <v>74.1851368970013</v>
      </c>
      <c r="E21" s="6"/>
      <c r="F21" s="12" t="s">
        <v>58</v>
      </c>
      <c r="G21" s="50">
        <v>6</v>
      </c>
      <c r="H21" s="50">
        <v>89</v>
      </c>
      <c r="I21" s="50">
        <v>587</v>
      </c>
      <c r="J21" s="51">
        <v>88</v>
      </c>
      <c r="K21" s="12" t="s">
        <v>58</v>
      </c>
      <c r="L21" s="50">
        <v>14</v>
      </c>
      <c r="M21" s="50">
        <v>184</v>
      </c>
      <c r="N21" s="50">
        <v>476</v>
      </c>
      <c r="O21" s="50">
        <v>93</v>
      </c>
    </row>
    <row r="22" spans="1:15" ht="16.5" x14ac:dyDescent="0.3">
      <c r="A22" s="22">
        <v>412</v>
      </c>
      <c r="B22" s="12" t="s">
        <v>59</v>
      </c>
      <c r="C22" s="25">
        <v>88.28382838283828</v>
      </c>
      <c r="D22" s="25">
        <v>70.735694822888291</v>
      </c>
      <c r="E22" s="6"/>
      <c r="F22" s="12" t="s">
        <v>59</v>
      </c>
      <c r="G22" s="50">
        <v>17</v>
      </c>
      <c r="H22" s="50">
        <v>196</v>
      </c>
      <c r="I22" s="50">
        <v>1398</v>
      </c>
      <c r="J22" s="51">
        <v>207</v>
      </c>
      <c r="K22" s="12" t="s">
        <v>59</v>
      </c>
      <c r="L22" s="50">
        <v>39</v>
      </c>
      <c r="M22" s="50">
        <v>498</v>
      </c>
      <c r="N22" s="50">
        <v>1091</v>
      </c>
      <c r="O22" s="50">
        <v>207</v>
      </c>
    </row>
    <row r="23" spans="1:15" ht="16.5" x14ac:dyDescent="0.3">
      <c r="A23" s="52">
        <v>413</v>
      </c>
      <c r="B23" s="15" t="s">
        <v>60</v>
      </c>
      <c r="C23" s="26">
        <v>89.320388349514573</v>
      </c>
      <c r="D23" s="26">
        <v>70.89201877934272</v>
      </c>
      <c r="E23" s="6"/>
      <c r="F23" s="12" t="s">
        <v>60</v>
      </c>
      <c r="G23" s="50">
        <v>3</v>
      </c>
      <c r="H23" s="50">
        <v>85</v>
      </c>
      <c r="I23" s="50">
        <v>660</v>
      </c>
      <c r="J23" s="51">
        <v>76</v>
      </c>
      <c r="K23" s="12" t="s">
        <v>60</v>
      </c>
      <c r="L23" s="50">
        <v>13</v>
      </c>
      <c r="M23" s="50">
        <v>235</v>
      </c>
      <c r="N23" s="50">
        <v>534</v>
      </c>
      <c r="O23" s="50">
        <v>70</v>
      </c>
    </row>
    <row r="24" spans="1:15" ht="16.5" x14ac:dyDescent="0.3">
      <c r="A24" s="22">
        <v>451</v>
      </c>
      <c r="B24" s="12" t="s">
        <v>61</v>
      </c>
      <c r="C24" s="25">
        <v>92.475350285417747</v>
      </c>
      <c r="D24" s="25">
        <v>78.91293407146452</v>
      </c>
      <c r="E24" s="6"/>
      <c r="F24" s="12" t="s">
        <v>61</v>
      </c>
      <c r="G24" s="50">
        <v>8</v>
      </c>
      <c r="H24" s="50">
        <v>137</v>
      </c>
      <c r="I24" s="50">
        <v>1483</v>
      </c>
      <c r="J24" s="51">
        <v>299</v>
      </c>
      <c r="K24" s="12" t="s">
        <v>61</v>
      </c>
      <c r="L24" s="50">
        <v>10</v>
      </c>
      <c r="M24" s="50">
        <v>409</v>
      </c>
      <c r="N24" s="50">
        <v>1262</v>
      </c>
      <c r="O24" s="50">
        <v>306</v>
      </c>
    </row>
    <row r="25" spans="1:15" ht="16.5" x14ac:dyDescent="0.3">
      <c r="A25" s="22">
        <v>452</v>
      </c>
      <c r="B25" s="12" t="s">
        <v>62</v>
      </c>
      <c r="C25" s="25">
        <v>93.635748138117805</v>
      </c>
      <c r="D25" s="25">
        <v>76.666666666666671</v>
      </c>
      <c r="E25" s="6"/>
      <c r="F25" s="12" t="s">
        <v>62</v>
      </c>
      <c r="G25" s="50">
        <v>2</v>
      </c>
      <c r="H25" s="50">
        <v>92</v>
      </c>
      <c r="I25" s="50">
        <v>1136</v>
      </c>
      <c r="J25" s="51">
        <v>247</v>
      </c>
      <c r="K25" s="12" t="s">
        <v>62</v>
      </c>
      <c r="L25" s="50">
        <v>11</v>
      </c>
      <c r="M25" s="50">
        <v>339</v>
      </c>
      <c r="N25" s="50">
        <v>928</v>
      </c>
      <c r="O25" s="50">
        <v>222</v>
      </c>
    </row>
    <row r="26" spans="1:15" ht="16.5" x14ac:dyDescent="0.3">
      <c r="A26" s="22">
        <v>453</v>
      </c>
      <c r="B26" s="12" t="s">
        <v>63</v>
      </c>
      <c r="C26" s="25">
        <v>90.638528138528144</v>
      </c>
      <c r="D26" s="25">
        <v>73.793103448275872</v>
      </c>
      <c r="E26" s="6"/>
      <c r="F26" s="12" t="s">
        <v>63</v>
      </c>
      <c r="G26" s="50">
        <v>8</v>
      </c>
      <c r="H26" s="50">
        <v>165</v>
      </c>
      <c r="I26" s="50">
        <v>1401</v>
      </c>
      <c r="J26" s="51">
        <v>274</v>
      </c>
      <c r="K26" s="12" t="s">
        <v>63</v>
      </c>
      <c r="L26" s="50">
        <v>26</v>
      </c>
      <c r="M26" s="50">
        <v>468</v>
      </c>
      <c r="N26" s="50">
        <v>1151</v>
      </c>
      <c r="O26" s="50">
        <v>240</v>
      </c>
    </row>
    <row r="27" spans="1:15" ht="16.5" x14ac:dyDescent="0.3">
      <c r="A27" s="22">
        <v>454</v>
      </c>
      <c r="B27" s="12" t="s">
        <v>64</v>
      </c>
      <c r="C27" s="25">
        <v>90.523198420533063</v>
      </c>
      <c r="D27" s="25">
        <v>69.657258064516128</v>
      </c>
      <c r="E27" s="6"/>
      <c r="F27" s="12" t="s">
        <v>64</v>
      </c>
      <c r="G27" s="50">
        <v>4</v>
      </c>
      <c r="H27" s="50">
        <v>92</v>
      </c>
      <c r="I27" s="50">
        <v>832</v>
      </c>
      <c r="J27" s="51">
        <v>85</v>
      </c>
      <c r="K27" s="12" t="s">
        <v>64</v>
      </c>
      <c r="L27" s="50">
        <v>13</v>
      </c>
      <c r="M27" s="50">
        <v>288</v>
      </c>
      <c r="N27" s="50">
        <v>604</v>
      </c>
      <c r="O27" s="50">
        <v>87</v>
      </c>
    </row>
    <row r="28" spans="1:15" ht="16.5" x14ac:dyDescent="0.3">
      <c r="A28" s="22">
        <v>455</v>
      </c>
      <c r="B28" s="12" t="s">
        <v>65</v>
      </c>
      <c r="C28" s="25">
        <v>87.347931873479325</v>
      </c>
      <c r="D28" s="25">
        <v>68.539325842696627</v>
      </c>
      <c r="E28" s="6"/>
      <c r="F28" s="12" t="s">
        <v>65</v>
      </c>
      <c r="G28" s="50">
        <v>8</v>
      </c>
      <c r="H28" s="50">
        <v>148</v>
      </c>
      <c r="I28" s="50">
        <v>962</v>
      </c>
      <c r="J28" s="51">
        <v>115</v>
      </c>
      <c r="K28" s="12" t="s">
        <v>65</v>
      </c>
      <c r="L28" s="50">
        <v>22</v>
      </c>
      <c r="M28" s="50">
        <v>370</v>
      </c>
      <c r="N28" s="50">
        <v>760</v>
      </c>
      <c r="O28" s="50">
        <v>94</v>
      </c>
    </row>
    <row r="29" spans="1:15" ht="16.5" x14ac:dyDescent="0.3">
      <c r="A29" s="52">
        <v>456</v>
      </c>
      <c r="B29" s="15" t="s">
        <v>66</v>
      </c>
      <c r="C29" s="26">
        <v>87.551867219917014</v>
      </c>
      <c r="D29" s="26">
        <v>64.460285132382893</v>
      </c>
      <c r="E29" s="6"/>
      <c r="F29" s="15" t="s">
        <v>66</v>
      </c>
      <c r="G29" s="53">
        <v>5</v>
      </c>
      <c r="H29" s="53">
        <v>115</v>
      </c>
      <c r="I29" s="53">
        <v>771</v>
      </c>
      <c r="J29" s="54">
        <v>73</v>
      </c>
      <c r="K29" s="15" t="s">
        <v>66</v>
      </c>
      <c r="L29" s="53">
        <v>19</v>
      </c>
      <c r="M29" s="53">
        <v>330</v>
      </c>
      <c r="N29" s="53">
        <v>571</v>
      </c>
      <c r="O29" s="53">
        <v>62</v>
      </c>
    </row>
    <row r="52" spans="1:1" ht="16.5" x14ac:dyDescent="0.3">
      <c r="A52" s="62" t="s">
        <v>116</v>
      </c>
    </row>
    <row r="53" spans="1:1" ht="16.5" x14ac:dyDescent="0.25">
      <c r="A53" s="45" t="s">
        <v>67</v>
      </c>
    </row>
    <row r="54" spans="1:1" ht="16.5" x14ac:dyDescent="0.25">
      <c r="A54" s="44" t="s">
        <v>131</v>
      </c>
    </row>
    <row r="55" spans="1:1" ht="16.5" x14ac:dyDescent="0.3">
      <c r="A55" s="6" t="s">
        <v>111</v>
      </c>
    </row>
  </sheetData>
  <mergeCells count="4">
    <mergeCell ref="F3:F4"/>
    <mergeCell ref="G3:J3"/>
    <mergeCell ref="K3:K4"/>
    <mergeCell ref="L3:O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tabSelected="1" topLeftCell="A19" zoomScaleNormal="100" workbookViewId="0">
      <selection activeCell="A61" sqref="A61"/>
    </sheetView>
  </sheetViews>
  <sheetFormatPr baseColWidth="10" defaultColWidth="8.85546875" defaultRowHeight="16.5" x14ac:dyDescent="0.3"/>
  <cols>
    <col min="1" max="1" width="15" style="6" bestFit="1" customWidth="1"/>
    <col min="2" max="2" width="9" style="6" bestFit="1" customWidth="1"/>
    <col min="3" max="3" width="22.28515625" style="6" bestFit="1" customWidth="1"/>
    <col min="4" max="4" width="29.85546875" style="6" bestFit="1" customWidth="1"/>
    <col min="5" max="5" width="13.5703125" style="6" customWidth="1"/>
    <col min="6" max="7" width="11.85546875" style="6" customWidth="1"/>
    <col min="8" max="8" width="11.140625" style="6" customWidth="1"/>
    <col min="9" max="9" width="11.42578125" style="6" bestFit="1" customWidth="1"/>
    <col min="10" max="10" width="9.7109375" style="6" bestFit="1" customWidth="1"/>
    <col min="11" max="11" width="15" style="6" bestFit="1" customWidth="1"/>
    <col min="12" max="12" width="9" style="6" bestFit="1" customWidth="1"/>
    <col min="13" max="13" width="22.28515625" style="6" bestFit="1" customWidth="1"/>
    <col min="14" max="14" width="29.85546875" style="6" bestFit="1" customWidth="1"/>
    <col min="15" max="15" width="13.5703125" style="6" customWidth="1"/>
    <col min="16" max="17" width="11.85546875" style="6" customWidth="1"/>
    <col min="18" max="18" width="11.140625" style="6" customWidth="1"/>
    <col min="19" max="19" width="11.42578125" style="6" bestFit="1" customWidth="1"/>
    <col min="20" max="16384" width="8.85546875" style="6"/>
  </cols>
  <sheetData>
    <row r="1" spans="1:18" ht="15" customHeight="1" x14ac:dyDescent="0.3">
      <c r="A1" s="93" t="s">
        <v>117</v>
      </c>
      <c r="B1" s="94"/>
      <c r="C1" s="94"/>
      <c r="D1" s="94"/>
      <c r="E1" s="94"/>
      <c r="F1" s="4"/>
      <c r="G1" s="5"/>
      <c r="H1" s="4"/>
      <c r="K1" s="93" t="s">
        <v>118</v>
      </c>
      <c r="L1" s="94"/>
      <c r="M1" s="94"/>
      <c r="N1" s="94"/>
      <c r="O1" s="94"/>
      <c r="P1" s="4"/>
      <c r="Q1" s="5"/>
      <c r="R1" s="4"/>
    </row>
    <row r="2" spans="1:18" ht="15" customHeight="1" x14ac:dyDescent="0.3"/>
    <row r="3" spans="1:18" ht="30" customHeight="1" x14ac:dyDescent="0.3">
      <c r="A3" s="7" t="s">
        <v>0</v>
      </c>
      <c r="B3" s="7" t="s">
        <v>1</v>
      </c>
      <c r="C3" s="7" t="s">
        <v>2</v>
      </c>
      <c r="D3" s="7"/>
      <c r="E3" s="8" t="s">
        <v>119</v>
      </c>
      <c r="F3" s="8" t="s">
        <v>120</v>
      </c>
      <c r="G3" s="8" t="s">
        <v>121</v>
      </c>
      <c r="H3" s="8" t="s">
        <v>24</v>
      </c>
      <c r="J3" s="74"/>
      <c r="K3" s="74"/>
      <c r="L3" s="74"/>
      <c r="M3" s="74"/>
      <c r="N3" s="75"/>
      <c r="O3" s="75"/>
      <c r="P3" s="75"/>
      <c r="Q3" s="75"/>
      <c r="R3" s="75"/>
    </row>
    <row r="4" spans="1:18" ht="15" customHeight="1" x14ac:dyDescent="0.3">
      <c r="A4" s="92" t="s">
        <v>7</v>
      </c>
      <c r="B4" s="92" t="s">
        <v>8</v>
      </c>
      <c r="C4" s="90" t="s">
        <v>9</v>
      </c>
      <c r="D4" s="9" t="s">
        <v>25</v>
      </c>
      <c r="E4" s="10">
        <v>3292</v>
      </c>
      <c r="F4" s="10">
        <v>6518</v>
      </c>
      <c r="G4" s="10">
        <v>17153</v>
      </c>
      <c r="H4" s="11">
        <f t="shared" ref="H4:H11" si="0">SUM(E4:G4)</f>
        <v>26963</v>
      </c>
      <c r="J4" s="78"/>
      <c r="K4" s="78"/>
      <c r="L4" s="79"/>
      <c r="M4" s="19"/>
      <c r="N4" s="76"/>
      <c r="O4" s="76"/>
      <c r="P4" s="76"/>
      <c r="Q4" s="76"/>
      <c r="R4" s="77"/>
    </row>
    <row r="5" spans="1:18" ht="15" customHeight="1" x14ac:dyDescent="0.3">
      <c r="A5" s="88"/>
      <c r="B5" s="88"/>
      <c r="C5" s="88"/>
      <c r="D5" s="12" t="s">
        <v>10</v>
      </c>
      <c r="E5" s="10">
        <v>940</v>
      </c>
      <c r="F5" s="10">
        <v>867</v>
      </c>
      <c r="G5" s="10">
        <v>592</v>
      </c>
      <c r="H5" s="13">
        <f t="shared" si="0"/>
        <v>2399</v>
      </c>
      <c r="J5" s="79"/>
      <c r="K5" s="79"/>
      <c r="L5" s="79"/>
      <c r="M5" s="19"/>
      <c r="N5" s="76"/>
      <c r="O5" s="76"/>
      <c r="P5" s="76"/>
      <c r="Q5" s="76"/>
      <c r="R5" s="77"/>
    </row>
    <row r="6" spans="1:18" ht="15" customHeight="1" x14ac:dyDescent="0.3">
      <c r="A6" s="88"/>
      <c r="B6" s="88"/>
      <c r="C6" s="90" t="s">
        <v>11</v>
      </c>
      <c r="D6" s="9" t="s">
        <v>12</v>
      </c>
      <c r="E6" s="14">
        <v>376</v>
      </c>
      <c r="F6" s="14">
        <v>680</v>
      </c>
      <c r="G6" s="14">
        <v>2586</v>
      </c>
      <c r="H6" s="14">
        <f t="shared" si="0"/>
        <v>3642</v>
      </c>
      <c r="J6" s="79"/>
      <c r="K6" s="79"/>
      <c r="L6" s="79"/>
      <c r="M6" s="19"/>
      <c r="N6" s="76"/>
      <c r="O6" s="76"/>
      <c r="P6" s="76"/>
      <c r="Q6" s="76"/>
      <c r="R6" s="76"/>
    </row>
    <row r="7" spans="1:18" ht="15" customHeight="1" x14ac:dyDescent="0.3">
      <c r="A7" s="88"/>
      <c r="B7" s="88"/>
      <c r="C7" s="88"/>
      <c r="D7" s="12" t="s">
        <v>13</v>
      </c>
      <c r="E7" s="10">
        <v>3191</v>
      </c>
      <c r="F7" s="10">
        <v>5758</v>
      </c>
      <c r="G7" s="10">
        <v>13732</v>
      </c>
      <c r="H7" s="10">
        <f t="shared" si="0"/>
        <v>22681</v>
      </c>
      <c r="J7" s="79"/>
      <c r="K7" s="79"/>
      <c r="L7" s="79"/>
      <c r="M7" s="19"/>
      <c r="N7" s="76"/>
      <c r="O7" s="76"/>
      <c r="P7" s="76"/>
      <c r="Q7" s="76"/>
      <c r="R7" s="76"/>
    </row>
    <row r="8" spans="1:18" ht="15" customHeight="1" x14ac:dyDescent="0.3">
      <c r="A8" s="88"/>
      <c r="B8" s="88"/>
      <c r="C8" s="88"/>
      <c r="D8" s="12" t="s">
        <v>14</v>
      </c>
      <c r="E8" s="10">
        <v>434</v>
      </c>
      <c r="F8" s="10">
        <v>617</v>
      </c>
      <c r="G8" s="10">
        <v>991</v>
      </c>
      <c r="H8" s="10">
        <f t="shared" si="0"/>
        <v>2042</v>
      </c>
      <c r="J8" s="79"/>
      <c r="K8" s="79"/>
      <c r="L8" s="79"/>
      <c r="M8" s="19"/>
      <c r="N8" s="76"/>
      <c r="O8" s="76"/>
      <c r="P8" s="76"/>
      <c r="Q8" s="76"/>
      <c r="R8" s="76"/>
    </row>
    <row r="9" spans="1:18" ht="15" customHeight="1" x14ac:dyDescent="0.3">
      <c r="A9" s="88"/>
      <c r="B9" s="88"/>
      <c r="C9" s="91"/>
      <c r="D9" s="15" t="s">
        <v>15</v>
      </c>
      <c r="E9" s="16">
        <v>231</v>
      </c>
      <c r="F9" s="16">
        <v>330</v>
      </c>
      <c r="G9" s="16">
        <v>436</v>
      </c>
      <c r="H9" s="16">
        <f t="shared" si="0"/>
        <v>997</v>
      </c>
      <c r="J9" s="79"/>
      <c r="K9" s="79"/>
      <c r="L9" s="79"/>
      <c r="M9" s="19"/>
      <c r="N9" s="76"/>
      <c r="O9" s="76"/>
      <c r="P9" s="76"/>
      <c r="Q9" s="76"/>
      <c r="R9" s="76"/>
    </row>
    <row r="10" spans="1:18" ht="15" customHeight="1" x14ac:dyDescent="0.3">
      <c r="A10" s="88"/>
      <c r="B10" s="88"/>
      <c r="C10" s="88" t="s">
        <v>16</v>
      </c>
      <c r="D10" s="12" t="s">
        <v>17</v>
      </c>
      <c r="E10" s="10">
        <v>1467</v>
      </c>
      <c r="F10" s="10">
        <v>3187</v>
      </c>
      <c r="G10" s="10">
        <v>9662</v>
      </c>
      <c r="H10" s="10">
        <f t="shared" si="0"/>
        <v>14316</v>
      </c>
      <c r="J10" s="79"/>
      <c r="K10" s="79"/>
      <c r="L10" s="79"/>
      <c r="M10" s="19"/>
      <c r="N10" s="76"/>
      <c r="O10" s="76"/>
      <c r="P10" s="76"/>
      <c r="Q10" s="76"/>
      <c r="R10" s="76"/>
    </row>
    <row r="11" spans="1:18" ht="15" customHeight="1" x14ac:dyDescent="0.3">
      <c r="A11" s="88"/>
      <c r="B11" s="88"/>
      <c r="C11" s="88"/>
      <c r="D11" s="12" t="s">
        <v>18</v>
      </c>
      <c r="E11" s="10">
        <v>2765</v>
      </c>
      <c r="F11" s="10">
        <v>4198</v>
      </c>
      <c r="G11" s="10">
        <v>8083</v>
      </c>
      <c r="H11" s="10">
        <f t="shared" si="0"/>
        <v>15046</v>
      </c>
      <c r="J11" s="79"/>
      <c r="K11" s="79"/>
      <c r="L11" s="79"/>
      <c r="M11" s="19"/>
      <c r="N11" s="76"/>
      <c r="O11" s="76"/>
      <c r="P11" s="76"/>
      <c r="Q11" s="76"/>
      <c r="R11" s="76"/>
    </row>
    <row r="12" spans="1:18" ht="15" customHeight="1" x14ac:dyDescent="0.3">
      <c r="A12" s="17"/>
      <c r="B12" s="18"/>
      <c r="C12" s="1"/>
      <c r="D12" s="2"/>
      <c r="E12" s="2"/>
      <c r="F12" s="2"/>
      <c r="G12" s="2"/>
      <c r="H12" s="3"/>
      <c r="I12" s="19"/>
      <c r="J12" s="78"/>
      <c r="K12" s="78"/>
      <c r="L12" s="79"/>
      <c r="M12" s="19"/>
      <c r="N12" s="19"/>
      <c r="O12" s="19"/>
      <c r="P12" s="19"/>
      <c r="Q12" s="19"/>
      <c r="R12" s="80"/>
    </row>
    <row r="13" spans="1:18" ht="15" customHeight="1" x14ac:dyDescent="0.3">
      <c r="A13" s="15"/>
      <c r="B13" s="15"/>
      <c r="C13" s="20" t="s">
        <v>19</v>
      </c>
      <c r="D13" s="20" t="s">
        <v>19</v>
      </c>
      <c r="E13" s="21">
        <v>4232</v>
      </c>
      <c r="F13" s="21">
        <v>7385</v>
      </c>
      <c r="G13" s="21">
        <v>17745</v>
      </c>
      <c r="H13" s="21">
        <f>SUM(E13:G13)</f>
        <v>29362</v>
      </c>
      <c r="I13" s="22"/>
      <c r="J13" s="19"/>
      <c r="K13" s="19"/>
      <c r="L13" s="81"/>
      <c r="M13" s="81"/>
      <c r="N13" s="82"/>
      <c r="O13" s="82"/>
      <c r="P13" s="82"/>
      <c r="Q13" s="82"/>
      <c r="R13" s="82"/>
    </row>
    <row r="14" spans="1:18" ht="15" customHeight="1" x14ac:dyDescent="0.3"/>
    <row r="15" spans="1:18" s="23" customFormat="1" ht="15" customHeight="1" x14ac:dyDescent="0.3">
      <c r="Q15" s="24"/>
    </row>
    <row r="16" spans="1:18" ht="30" customHeight="1" x14ac:dyDescent="0.3">
      <c r="A16" s="7" t="s">
        <v>0</v>
      </c>
      <c r="B16" s="7" t="s">
        <v>1</v>
      </c>
      <c r="C16" s="7" t="s">
        <v>2</v>
      </c>
      <c r="D16" s="7"/>
      <c r="E16" s="8" t="s">
        <v>119</v>
      </c>
      <c r="F16" s="8" t="s">
        <v>120</v>
      </c>
      <c r="G16" s="8" t="s">
        <v>121</v>
      </c>
      <c r="H16" s="8" t="s">
        <v>24</v>
      </c>
      <c r="I16" s="75"/>
      <c r="K16" s="7" t="s">
        <v>0</v>
      </c>
      <c r="L16" s="7" t="s">
        <v>1</v>
      </c>
      <c r="M16" s="7" t="s">
        <v>2</v>
      </c>
      <c r="N16" s="7"/>
      <c r="O16" s="8" t="s">
        <v>3</v>
      </c>
      <c r="P16" s="8" t="s">
        <v>4</v>
      </c>
      <c r="Q16" s="8" t="s">
        <v>5</v>
      </c>
      <c r="R16" s="8" t="s">
        <v>24</v>
      </c>
    </row>
    <row r="17" spans="1:19" ht="14.25" customHeight="1" x14ac:dyDescent="0.3">
      <c r="A17" s="92" t="s">
        <v>7</v>
      </c>
      <c r="B17" s="92" t="s">
        <v>8</v>
      </c>
      <c r="C17" s="90" t="s">
        <v>9</v>
      </c>
      <c r="D17" s="9" t="s">
        <v>25</v>
      </c>
      <c r="E17" s="11">
        <f t="shared" ref="E17:E24" si="1">E4/H4*100</f>
        <v>12.209323888291362</v>
      </c>
      <c r="F17" s="11">
        <f t="shared" ref="F17:F24" si="2">F4/H4*100</f>
        <v>24.173867893038608</v>
      </c>
      <c r="G17" s="11">
        <f t="shared" ref="G17:G24" si="3">G4/H4*100</f>
        <v>63.61680821867003</v>
      </c>
      <c r="H17" s="11">
        <f t="shared" ref="H17:H24" si="4">SUM(E17:G17)</f>
        <v>100</v>
      </c>
      <c r="I17" s="77"/>
      <c r="K17" s="92" t="s">
        <v>7</v>
      </c>
      <c r="L17" s="92" t="s">
        <v>8</v>
      </c>
      <c r="M17" s="90" t="s">
        <v>9</v>
      </c>
      <c r="N17" s="9" t="s">
        <v>25</v>
      </c>
      <c r="O17" s="11">
        <v>13.913954966051186</v>
      </c>
      <c r="P17" s="11">
        <v>22.984284929910167</v>
      </c>
      <c r="Q17" s="11">
        <v>63.101760104038654</v>
      </c>
      <c r="R17" s="11">
        <f t="shared" ref="R17:R24" si="5">SUM(O17:Q17)</f>
        <v>100</v>
      </c>
    </row>
    <row r="18" spans="1:19" ht="14.25" customHeight="1" x14ac:dyDescent="0.3">
      <c r="A18" s="88"/>
      <c r="B18" s="88"/>
      <c r="C18" s="88"/>
      <c r="D18" s="12" t="s">
        <v>10</v>
      </c>
      <c r="E18" s="13">
        <f t="shared" si="1"/>
        <v>39.182992913714045</v>
      </c>
      <c r="F18" s="13">
        <f t="shared" si="2"/>
        <v>36.140058357649018</v>
      </c>
      <c r="G18" s="13">
        <f t="shared" si="3"/>
        <v>24.676948728636933</v>
      </c>
      <c r="H18" s="13">
        <f t="shared" si="4"/>
        <v>99.999999999999986</v>
      </c>
      <c r="I18" s="77"/>
      <c r="K18" s="88"/>
      <c r="L18" s="88"/>
      <c r="M18" s="88"/>
      <c r="N18" s="12" t="s">
        <v>10</v>
      </c>
      <c r="O18" s="13">
        <v>42.48222611337313</v>
      </c>
      <c r="P18" s="13">
        <v>34.225016349866038</v>
      </c>
      <c r="Q18" s="13">
        <v>23.292757536760828</v>
      </c>
      <c r="R18" s="13">
        <f t="shared" si="5"/>
        <v>100</v>
      </c>
    </row>
    <row r="19" spans="1:19" ht="14.25" customHeight="1" x14ac:dyDescent="0.3">
      <c r="A19" s="88"/>
      <c r="B19" s="88"/>
      <c r="C19" s="90" t="s">
        <v>11</v>
      </c>
      <c r="D19" s="9" t="s">
        <v>12</v>
      </c>
      <c r="E19" s="14">
        <f t="shared" si="1"/>
        <v>10.323997803404723</v>
      </c>
      <c r="F19" s="14">
        <f t="shared" si="2"/>
        <v>18.671059857221305</v>
      </c>
      <c r="G19" s="14">
        <f t="shared" si="3"/>
        <v>71.004942339373969</v>
      </c>
      <c r="H19" s="14">
        <f t="shared" si="4"/>
        <v>100</v>
      </c>
      <c r="I19" s="76"/>
      <c r="K19" s="88"/>
      <c r="L19" s="88"/>
      <c r="M19" s="90" t="s">
        <v>11</v>
      </c>
      <c r="N19" s="9" t="s">
        <v>12</v>
      </c>
      <c r="O19" s="14">
        <v>9.1114932470059795</v>
      </c>
      <c r="P19" s="14">
        <v>18.729690531121296</v>
      </c>
      <c r="Q19" s="14">
        <v>72.158816221872726</v>
      </c>
      <c r="R19" s="14">
        <f t="shared" si="5"/>
        <v>100</v>
      </c>
    </row>
    <row r="20" spans="1:19" ht="14.25" customHeight="1" x14ac:dyDescent="0.3">
      <c r="A20" s="88"/>
      <c r="B20" s="88"/>
      <c r="C20" s="88"/>
      <c r="D20" s="12" t="s">
        <v>13</v>
      </c>
      <c r="E20" s="10">
        <f t="shared" si="1"/>
        <v>14.0690445747542</v>
      </c>
      <c r="F20" s="10">
        <f t="shared" si="2"/>
        <v>25.386887703364046</v>
      </c>
      <c r="G20" s="10">
        <f t="shared" si="3"/>
        <v>60.544067721881753</v>
      </c>
      <c r="H20" s="10">
        <f t="shared" si="4"/>
        <v>100</v>
      </c>
      <c r="I20" s="76"/>
      <c r="K20" s="88"/>
      <c r="L20" s="88"/>
      <c r="M20" s="88"/>
      <c r="N20" s="12" t="s">
        <v>13</v>
      </c>
      <c r="O20" s="10">
        <v>14.583728772489552</v>
      </c>
      <c r="P20" s="10">
        <v>23.811764230761465</v>
      </c>
      <c r="Q20" s="10">
        <v>61.604506996748988</v>
      </c>
      <c r="R20" s="10">
        <f t="shared" si="5"/>
        <v>100</v>
      </c>
    </row>
    <row r="21" spans="1:19" ht="14.25" customHeight="1" x14ac:dyDescent="0.3">
      <c r="A21" s="88"/>
      <c r="B21" s="88"/>
      <c r="C21" s="88"/>
      <c r="D21" s="12" t="s">
        <v>14</v>
      </c>
      <c r="E21" s="10">
        <f t="shared" si="1"/>
        <v>21.253672869735553</v>
      </c>
      <c r="F21" s="10">
        <f t="shared" si="2"/>
        <v>30.215475024485798</v>
      </c>
      <c r="G21" s="10">
        <f t="shared" si="3"/>
        <v>48.530852105778649</v>
      </c>
      <c r="H21" s="10">
        <f t="shared" si="4"/>
        <v>100</v>
      </c>
      <c r="I21" s="76"/>
      <c r="K21" s="88"/>
      <c r="L21" s="88"/>
      <c r="M21" s="88"/>
      <c r="N21" s="12" t="s">
        <v>14</v>
      </c>
      <c r="O21" s="10">
        <v>25.062372420049901</v>
      </c>
      <c r="P21" s="10">
        <v>28.66296212293037</v>
      </c>
      <c r="Q21" s="10">
        <v>46.274665457019729</v>
      </c>
      <c r="R21" s="10">
        <f t="shared" si="5"/>
        <v>100</v>
      </c>
    </row>
    <row r="22" spans="1:19" ht="14.25" customHeight="1" x14ac:dyDescent="0.3">
      <c r="A22" s="88"/>
      <c r="B22" s="88"/>
      <c r="C22" s="91"/>
      <c r="D22" s="15" t="s">
        <v>15</v>
      </c>
      <c r="E22" s="16">
        <f t="shared" si="1"/>
        <v>23.169508525576727</v>
      </c>
      <c r="F22" s="16">
        <f t="shared" si="2"/>
        <v>33.099297893681047</v>
      </c>
      <c r="G22" s="16">
        <f t="shared" si="3"/>
        <v>43.731193580742229</v>
      </c>
      <c r="H22" s="16">
        <f t="shared" si="4"/>
        <v>100</v>
      </c>
      <c r="I22" s="76"/>
      <c r="K22" s="88"/>
      <c r="L22" s="88"/>
      <c r="M22" s="91"/>
      <c r="N22" s="15" t="s">
        <v>15</v>
      </c>
      <c r="O22" s="16">
        <v>33.552694325226511</v>
      </c>
      <c r="P22" s="16">
        <v>30.541249403910349</v>
      </c>
      <c r="Q22" s="16">
        <v>35.906056270863139</v>
      </c>
      <c r="R22" s="16">
        <f t="shared" si="5"/>
        <v>100</v>
      </c>
    </row>
    <row r="23" spans="1:19" ht="14.25" customHeight="1" x14ac:dyDescent="0.3">
      <c r="A23" s="88"/>
      <c r="B23" s="88"/>
      <c r="C23" s="88" t="s">
        <v>16</v>
      </c>
      <c r="D23" s="12" t="s">
        <v>17</v>
      </c>
      <c r="E23" s="10">
        <f t="shared" si="1"/>
        <v>10.247275775356245</v>
      </c>
      <c r="F23" s="10">
        <f t="shared" si="2"/>
        <v>22.261804973456272</v>
      </c>
      <c r="G23" s="10">
        <f t="shared" si="3"/>
        <v>67.490919251187492</v>
      </c>
      <c r="H23" s="10">
        <f t="shared" si="4"/>
        <v>100</v>
      </c>
      <c r="I23" s="76"/>
      <c r="K23" s="88"/>
      <c r="L23" s="88"/>
      <c r="M23" s="88" t="s">
        <v>16</v>
      </c>
      <c r="N23" s="12" t="s">
        <v>17</v>
      </c>
      <c r="O23" s="10">
        <v>11.613110556501502</v>
      </c>
      <c r="P23" s="10">
        <v>20.751988430947215</v>
      </c>
      <c r="Q23" s="10">
        <v>67.634901012551282</v>
      </c>
      <c r="R23" s="10">
        <f t="shared" si="5"/>
        <v>100</v>
      </c>
    </row>
    <row r="24" spans="1:19" ht="14.25" customHeight="1" x14ac:dyDescent="0.3">
      <c r="A24" s="88"/>
      <c r="B24" s="88"/>
      <c r="C24" s="88"/>
      <c r="D24" s="12" t="s">
        <v>18</v>
      </c>
      <c r="E24" s="10">
        <f t="shared" si="1"/>
        <v>18.376977269706234</v>
      </c>
      <c r="F24" s="10">
        <f t="shared" si="2"/>
        <v>27.901103283264657</v>
      </c>
      <c r="G24" s="10">
        <f t="shared" si="3"/>
        <v>53.721919447029109</v>
      </c>
      <c r="H24" s="10">
        <f t="shared" si="4"/>
        <v>100</v>
      </c>
      <c r="I24" s="76"/>
      <c r="K24" s="88"/>
      <c r="L24" s="88"/>
      <c r="M24" s="88"/>
      <c r="N24" s="12" t="s">
        <v>18</v>
      </c>
      <c r="O24" s="10">
        <v>19.479800499991313</v>
      </c>
      <c r="P24" s="10">
        <v>26.445419270270875</v>
      </c>
      <c r="Q24" s="10">
        <v>54.074780229737819</v>
      </c>
      <c r="R24" s="10">
        <f t="shared" si="5"/>
        <v>100</v>
      </c>
    </row>
    <row r="25" spans="1:19" ht="14.25" customHeight="1" x14ac:dyDescent="0.3">
      <c r="A25" s="17"/>
      <c r="B25" s="18"/>
      <c r="C25" s="1"/>
      <c r="D25" s="2"/>
      <c r="E25" s="3"/>
      <c r="F25" s="3"/>
      <c r="G25" s="3"/>
      <c r="H25" s="3"/>
      <c r="I25" s="80"/>
      <c r="K25" s="17"/>
      <c r="L25" s="18"/>
      <c r="M25" s="1"/>
      <c r="N25" s="2"/>
      <c r="O25" s="3"/>
      <c r="P25" s="3"/>
      <c r="Q25" s="3"/>
      <c r="R25" s="3"/>
    </row>
    <row r="26" spans="1:19" ht="14.25" customHeight="1" x14ac:dyDescent="0.3">
      <c r="A26" s="15"/>
      <c r="B26" s="15"/>
      <c r="C26" s="20" t="s">
        <v>19</v>
      </c>
      <c r="D26" s="20" t="s">
        <v>19</v>
      </c>
      <c r="E26" s="21">
        <f>E13/H13*100</f>
        <v>14.41318711259451</v>
      </c>
      <c r="F26" s="21">
        <f>F13/H13*100</f>
        <v>25.151556433485457</v>
      </c>
      <c r="G26" s="21">
        <f>G13/H13*100</f>
        <v>60.435256453920026</v>
      </c>
      <c r="H26" s="21">
        <f>SUM(E26:G26)</f>
        <v>100</v>
      </c>
      <c r="I26" s="82"/>
      <c r="K26" s="15"/>
      <c r="L26" s="15"/>
      <c r="M26" s="20" t="s">
        <v>19</v>
      </c>
      <c r="N26" s="20" t="s">
        <v>19</v>
      </c>
      <c r="O26" s="21">
        <v>15.670429431682246</v>
      </c>
      <c r="P26" s="21">
        <v>23.647761602562802</v>
      </c>
      <c r="Q26" s="21">
        <v>60.681808965754961</v>
      </c>
      <c r="R26" s="21">
        <f>SUM(O26:Q26)</f>
        <v>100</v>
      </c>
    </row>
    <row r="27" spans="1:19" ht="15" customHeight="1" x14ac:dyDescent="0.3">
      <c r="E27" s="27"/>
      <c r="F27" s="27"/>
      <c r="G27" s="27"/>
      <c r="H27" s="27"/>
      <c r="I27" s="27"/>
      <c r="O27" s="27"/>
      <c r="P27" s="27"/>
      <c r="Q27" s="27"/>
      <c r="R27" s="27"/>
      <c r="S27" s="27"/>
    </row>
    <row r="28" spans="1:19" ht="15" customHeight="1" x14ac:dyDescent="0.3">
      <c r="D28" s="4" t="s">
        <v>20</v>
      </c>
      <c r="E28" s="4"/>
      <c r="F28" s="4"/>
      <c r="G28" s="5"/>
      <c r="H28" s="4"/>
      <c r="N28" s="4" t="s">
        <v>20</v>
      </c>
      <c r="O28" s="4"/>
      <c r="P28" s="4"/>
      <c r="Q28" s="5"/>
      <c r="R28" s="4"/>
    </row>
    <row r="29" spans="1:19" ht="15" customHeight="1" x14ac:dyDescent="0.3">
      <c r="D29" s="4" t="s">
        <v>10</v>
      </c>
      <c r="E29" s="4"/>
      <c r="F29" s="28"/>
      <c r="G29" s="5"/>
      <c r="H29" s="4"/>
      <c r="N29" s="4" t="s">
        <v>10</v>
      </c>
      <c r="O29" s="4"/>
      <c r="P29" s="28"/>
      <c r="Q29" s="5"/>
      <c r="R29" s="4"/>
    </row>
    <row r="30" spans="1:19" ht="15" customHeight="1" x14ac:dyDescent="0.3">
      <c r="D30" s="4" t="s">
        <v>12</v>
      </c>
      <c r="E30" s="4"/>
      <c r="F30" s="28"/>
      <c r="G30" s="5"/>
      <c r="H30" s="4"/>
      <c r="N30" s="4" t="s">
        <v>12</v>
      </c>
      <c r="O30" s="4"/>
      <c r="P30" s="28"/>
      <c r="Q30" s="5"/>
      <c r="R30" s="4"/>
    </row>
    <row r="31" spans="1:19" ht="15" customHeight="1" x14ac:dyDescent="0.3">
      <c r="D31" s="4" t="s">
        <v>21</v>
      </c>
      <c r="E31" s="4"/>
      <c r="F31" s="28"/>
      <c r="G31" s="5"/>
      <c r="H31" s="4"/>
      <c r="I31" s="19"/>
      <c r="N31" s="4" t="s">
        <v>21</v>
      </c>
      <c r="O31" s="4"/>
      <c r="P31" s="28"/>
      <c r="Q31" s="5"/>
      <c r="R31" s="4"/>
      <c r="S31" s="19"/>
    </row>
    <row r="32" spans="1:19" ht="15" customHeight="1" x14ac:dyDescent="0.3">
      <c r="D32" s="4" t="s">
        <v>14</v>
      </c>
      <c r="E32" s="4"/>
      <c r="F32" s="4"/>
      <c r="G32" s="5"/>
      <c r="H32" s="4"/>
      <c r="N32" s="4" t="s">
        <v>14</v>
      </c>
      <c r="O32" s="4"/>
      <c r="P32" s="4"/>
      <c r="Q32" s="5"/>
      <c r="R32" s="4"/>
    </row>
    <row r="33" spans="4:18" ht="15" customHeight="1" x14ac:dyDescent="0.3">
      <c r="D33" s="4" t="s">
        <v>15</v>
      </c>
      <c r="E33" s="4"/>
      <c r="F33" s="4"/>
      <c r="G33" s="5"/>
      <c r="H33" s="4"/>
      <c r="N33" s="4" t="s">
        <v>15</v>
      </c>
      <c r="O33" s="4"/>
      <c r="P33" s="4"/>
      <c r="Q33" s="5"/>
      <c r="R33" s="4"/>
    </row>
    <row r="34" spans="4:18" ht="15" customHeight="1" x14ac:dyDescent="0.3">
      <c r="D34" s="4" t="s">
        <v>22</v>
      </c>
      <c r="E34" s="4"/>
      <c r="F34" s="4"/>
      <c r="G34" s="5"/>
      <c r="H34" s="4"/>
      <c r="N34" s="4" t="s">
        <v>22</v>
      </c>
      <c r="O34" s="4"/>
      <c r="P34" s="4"/>
      <c r="Q34" s="5"/>
      <c r="R34" s="4"/>
    </row>
    <row r="35" spans="4:18" ht="15" customHeight="1" x14ac:dyDescent="0.3">
      <c r="D35" s="4" t="s">
        <v>23</v>
      </c>
      <c r="E35" s="4"/>
      <c r="F35" s="4"/>
      <c r="G35" s="5"/>
      <c r="H35" s="4"/>
      <c r="N35" s="4" t="s">
        <v>23</v>
      </c>
      <c r="O35" s="4"/>
      <c r="P35" s="4"/>
      <c r="Q35" s="5"/>
      <c r="R35" s="4"/>
    </row>
    <row r="36" spans="4:18" ht="15" customHeight="1" x14ac:dyDescent="0.3">
      <c r="D36" s="4" t="s">
        <v>19</v>
      </c>
      <c r="E36" s="4"/>
      <c r="F36" s="4"/>
      <c r="G36" s="5"/>
      <c r="H36" s="4"/>
      <c r="N36" s="4" t="s">
        <v>19</v>
      </c>
      <c r="O36" s="4"/>
      <c r="P36" s="4"/>
      <c r="Q36" s="5"/>
      <c r="R36" s="4"/>
    </row>
    <row r="37" spans="4:18" ht="15" customHeight="1" x14ac:dyDescent="0.3">
      <c r="D37" s="4" t="s">
        <v>20</v>
      </c>
      <c r="E37" s="4"/>
      <c r="F37" s="4"/>
      <c r="G37" s="5"/>
      <c r="H37" s="4"/>
      <c r="N37" s="4" t="s">
        <v>20</v>
      </c>
      <c r="O37" s="4"/>
      <c r="P37" s="4"/>
      <c r="Q37" s="5"/>
      <c r="R37" s="4"/>
    </row>
    <row r="38" spans="4:18" ht="15" customHeight="1" x14ac:dyDescent="0.3">
      <c r="D38" s="4" t="s">
        <v>10</v>
      </c>
      <c r="E38" s="4"/>
      <c r="F38" s="28"/>
      <c r="G38" s="5"/>
      <c r="H38" s="4"/>
      <c r="N38" s="4" t="s">
        <v>10</v>
      </c>
      <c r="O38" s="4"/>
      <c r="P38" s="28"/>
      <c r="Q38" s="5"/>
      <c r="R38" s="4"/>
    </row>
    <row r="39" spans="4:18" ht="15" customHeight="1" x14ac:dyDescent="0.3">
      <c r="D39" s="4" t="s">
        <v>12</v>
      </c>
      <c r="E39" s="4"/>
      <c r="F39" s="29"/>
      <c r="G39" s="5"/>
      <c r="H39" s="4"/>
      <c r="N39" s="4" t="s">
        <v>12</v>
      </c>
      <c r="O39" s="4"/>
      <c r="P39" s="29"/>
      <c r="Q39" s="5"/>
      <c r="R39" s="4"/>
    </row>
    <row r="40" spans="4:18" ht="15" customHeight="1" x14ac:dyDescent="0.3">
      <c r="D40" s="4" t="s">
        <v>21</v>
      </c>
      <c r="E40" s="4"/>
      <c r="F40" s="28"/>
      <c r="G40" s="5"/>
      <c r="H40" s="4"/>
      <c r="N40" s="4" t="s">
        <v>21</v>
      </c>
      <c r="O40" s="4"/>
      <c r="P40" s="28"/>
      <c r="Q40" s="5"/>
      <c r="R40" s="4"/>
    </row>
    <row r="41" spans="4:18" ht="15" customHeight="1" x14ac:dyDescent="0.3">
      <c r="D41" s="4" t="s">
        <v>14</v>
      </c>
      <c r="E41" s="4"/>
      <c r="F41" s="4"/>
      <c r="G41" s="5"/>
      <c r="H41" s="4"/>
      <c r="N41" s="4" t="s">
        <v>14</v>
      </c>
      <c r="O41" s="4"/>
      <c r="P41" s="4"/>
      <c r="Q41" s="5"/>
      <c r="R41" s="4"/>
    </row>
    <row r="42" spans="4:18" ht="15" customHeight="1" x14ac:dyDescent="0.3">
      <c r="D42" s="4" t="s">
        <v>15</v>
      </c>
      <c r="E42" s="4"/>
      <c r="F42" s="4"/>
      <c r="G42" s="5"/>
      <c r="H42" s="4"/>
      <c r="N42" s="4" t="s">
        <v>15</v>
      </c>
      <c r="O42" s="4"/>
      <c r="P42" s="4"/>
      <c r="Q42" s="5"/>
      <c r="R42" s="4"/>
    </row>
    <row r="43" spans="4:18" ht="15" customHeight="1" x14ac:dyDescent="0.3">
      <c r="D43" s="4" t="s">
        <v>22</v>
      </c>
      <c r="E43" s="4"/>
      <c r="F43" s="4"/>
      <c r="G43" s="5"/>
      <c r="H43" s="4"/>
      <c r="N43" s="4" t="s">
        <v>22</v>
      </c>
      <c r="O43" s="4"/>
      <c r="P43" s="4"/>
      <c r="Q43" s="5"/>
      <c r="R43" s="4"/>
    </row>
    <row r="44" spans="4:18" ht="15" customHeight="1" x14ac:dyDescent="0.3">
      <c r="D44" s="4" t="s">
        <v>23</v>
      </c>
      <c r="E44" s="4"/>
      <c r="F44" s="4"/>
      <c r="G44" s="5"/>
      <c r="H44" s="4"/>
      <c r="N44" s="4" t="s">
        <v>23</v>
      </c>
      <c r="O44" s="4"/>
      <c r="P44" s="4"/>
      <c r="Q44" s="5"/>
      <c r="R44" s="4"/>
    </row>
    <row r="45" spans="4:18" ht="15" customHeight="1" x14ac:dyDescent="0.3"/>
    <row r="46" spans="4:18" ht="15" customHeight="1" x14ac:dyDescent="0.3"/>
    <row r="47" spans="4:18" ht="15" customHeight="1" x14ac:dyDescent="0.3"/>
    <row r="48" spans="4:18" ht="15" customHeight="1" x14ac:dyDescent="0.3"/>
    <row r="49" spans="1:17" ht="15" customHeight="1" x14ac:dyDescent="0.3"/>
    <row r="50" spans="1:17" ht="15" customHeight="1" x14ac:dyDescent="0.3"/>
    <row r="51" spans="1:17" ht="15" customHeight="1" x14ac:dyDescent="0.3"/>
    <row r="52" spans="1:17" ht="15" customHeight="1" x14ac:dyDescent="0.3"/>
    <row r="53" spans="1:17" ht="15" customHeight="1" x14ac:dyDescent="0.3">
      <c r="A53" s="30" t="s">
        <v>122</v>
      </c>
      <c r="B53" s="30"/>
      <c r="C53" s="30"/>
      <c r="D53" s="30"/>
      <c r="E53" s="30"/>
      <c r="F53" s="30"/>
      <c r="G53" s="30"/>
      <c r="K53" s="30" t="s">
        <v>123</v>
      </c>
      <c r="L53" s="30"/>
      <c r="M53" s="30"/>
      <c r="N53" s="30"/>
      <c r="O53" s="30"/>
      <c r="P53" s="30"/>
      <c r="Q53" s="30"/>
    </row>
    <row r="54" spans="1:17" ht="15" customHeight="1" x14ac:dyDescent="0.3">
      <c r="A54" s="31" t="s">
        <v>28</v>
      </c>
      <c r="B54" s="31"/>
      <c r="C54" s="31"/>
      <c r="D54" s="31"/>
      <c r="E54" s="31"/>
      <c r="F54" s="31"/>
      <c r="K54" s="31" t="s">
        <v>26</v>
      </c>
      <c r="L54" s="31"/>
      <c r="M54" s="31"/>
      <c r="N54" s="31"/>
      <c r="O54" s="31"/>
      <c r="P54" s="31"/>
    </row>
    <row r="55" spans="1:17" ht="15" customHeight="1" x14ac:dyDescent="0.3">
      <c r="A55" s="32" t="s">
        <v>129</v>
      </c>
      <c r="B55" s="32"/>
      <c r="C55" s="32"/>
      <c r="D55" s="32"/>
      <c r="K55" s="89" t="s">
        <v>129</v>
      </c>
      <c r="L55" s="89"/>
      <c r="M55" s="89"/>
      <c r="N55" s="89"/>
    </row>
    <row r="56" spans="1:17" ht="15" customHeight="1" x14ac:dyDescent="0.3">
      <c r="A56" s="6" t="s">
        <v>111</v>
      </c>
      <c r="K56" s="6" t="s">
        <v>111</v>
      </c>
    </row>
  </sheetData>
  <mergeCells count="18">
    <mergeCell ref="K55:N55"/>
    <mergeCell ref="A17:A24"/>
    <mergeCell ref="B17:B24"/>
    <mergeCell ref="C17:C18"/>
    <mergeCell ref="K17:K24"/>
    <mergeCell ref="L17:L24"/>
    <mergeCell ref="M17:M18"/>
    <mergeCell ref="C19:C22"/>
    <mergeCell ref="M19:M22"/>
    <mergeCell ref="C23:C24"/>
    <mergeCell ref="M23:M24"/>
    <mergeCell ref="A1:E1"/>
    <mergeCell ref="K1:O1"/>
    <mergeCell ref="A4:A11"/>
    <mergeCell ref="B4:B11"/>
    <mergeCell ref="C4:C5"/>
    <mergeCell ref="C6:C9"/>
    <mergeCell ref="C10:C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topLeftCell="A22" workbookViewId="0">
      <selection activeCell="A53" sqref="A53"/>
    </sheetView>
  </sheetViews>
  <sheetFormatPr baseColWidth="10" defaultColWidth="8.85546875" defaultRowHeight="16.5" x14ac:dyDescent="0.3"/>
  <cols>
    <col min="1" max="1" width="15" style="6" bestFit="1" customWidth="1"/>
    <col min="2" max="2" width="9" style="6" bestFit="1" customWidth="1"/>
    <col min="3" max="3" width="22.28515625" style="6" bestFit="1" customWidth="1"/>
    <col min="4" max="4" width="29.85546875" style="6" bestFit="1" customWidth="1"/>
    <col min="5" max="5" width="13.5703125" style="6" customWidth="1"/>
    <col min="6" max="7" width="11.85546875" style="6" customWidth="1"/>
    <col min="8" max="8" width="11.140625" style="6" customWidth="1"/>
    <col min="9" max="9" width="11.42578125" style="6" bestFit="1" customWidth="1"/>
    <col min="10" max="10" width="9.7109375" style="6" bestFit="1" customWidth="1"/>
    <col min="11" max="11" width="15" style="6" bestFit="1" customWidth="1"/>
    <col min="12" max="12" width="9" style="6" bestFit="1" customWidth="1"/>
    <col min="13" max="13" width="22.28515625" style="6" bestFit="1" customWidth="1"/>
    <col min="14" max="14" width="29.85546875" style="6" bestFit="1" customWidth="1"/>
    <col min="15" max="15" width="13.5703125" style="6" customWidth="1"/>
    <col min="16" max="17" width="11.85546875" style="6" customWidth="1"/>
    <col min="18" max="18" width="11.140625" style="6" customWidth="1"/>
    <col min="19" max="19" width="11.42578125" style="6" bestFit="1" customWidth="1"/>
    <col min="20" max="16384" width="8.85546875" style="6"/>
  </cols>
  <sheetData>
    <row r="1" spans="1:18" ht="15" customHeight="1" x14ac:dyDescent="0.3">
      <c r="A1" s="93" t="s">
        <v>124</v>
      </c>
      <c r="B1" s="94"/>
      <c r="C1" s="94"/>
      <c r="D1" s="94"/>
      <c r="E1" s="94"/>
      <c r="F1" s="4"/>
      <c r="G1" s="5"/>
      <c r="H1" s="4"/>
      <c r="K1" s="93" t="s">
        <v>125</v>
      </c>
      <c r="L1" s="94"/>
      <c r="M1" s="94"/>
      <c r="N1" s="94"/>
      <c r="O1" s="94"/>
      <c r="P1" s="4"/>
      <c r="Q1" s="5"/>
      <c r="R1" s="4"/>
    </row>
    <row r="2" spans="1:18" ht="15" customHeight="1" x14ac:dyDescent="0.3"/>
    <row r="3" spans="1:18" ht="30" customHeight="1" x14ac:dyDescent="0.3">
      <c r="A3" s="7" t="s">
        <v>0</v>
      </c>
      <c r="B3" s="7" t="s">
        <v>1</v>
      </c>
      <c r="C3" s="7" t="s">
        <v>2</v>
      </c>
      <c r="D3" s="7"/>
      <c r="E3" s="8" t="s">
        <v>119</v>
      </c>
      <c r="F3" s="8" t="s">
        <v>120</v>
      </c>
      <c r="G3" s="8" t="s">
        <v>121</v>
      </c>
      <c r="H3" s="8" t="s">
        <v>24</v>
      </c>
      <c r="J3" s="74"/>
      <c r="K3" s="74"/>
      <c r="L3" s="74"/>
      <c r="M3" s="74"/>
      <c r="N3" s="75"/>
      <c r="O3" s="75"/>
      <c r="P3" s="75"/>
      <c r="Q3" s="75"/>
      <c r="R3" s="75"/>
    </row>
    <row r="4" spans="1:18" ht="15" customHeight="1" x14ac:dyDescent="0.3">
      <c r="A4" s="92" t="s">
        <v>7</v>
      </c>
      <c r="B4" s="92" t="s">
        <v>8</v>
      </c>
      <c r="C4" s="90" t="s">
        <v>9</v>
      </c>
      <c r="D4" s="9" t="s">
        <v>25</v>
      </c>
      <c r="E4" s="10">
        <v>2812</v>
      </c>
      <c r="F4" s="10">
        <v>6550</v>
      </c>
      <c r="G4" s="10">
        <v>17914</v>
      </c>
      <c r="H4" s="11">
        <f t="shared" ref="H4:H11" si="0">SUM(E4:G4)</f>
        <v>27276</v>
      </c>
      <c r="J4" s="78"/>
      <c r="K4" s="78"/>
      <c r="L4" s="79"/>
      <c r="M4" s="19"/>
      <c r="N4" s="76"/>
      <c r="O4" s="76"/>
      <c r="P4" s="76"/>
      <c r="Q4" s="76"/>
      <c r="R4" s="77"/>
    </row>
    <row r="5" spans="1:18" ht="15" customHeight="1" x14ac:dyDescent="0.3">
      <c r="A5" s="88"/>
      <c r="B5" s="88"/>
      <c r="C5" s="88"/>
      <c r="D5" s="12" t="s">
        <v>10</v>
      </c>
      <c r="E5" s="10">
        <v>902</v>
      </c>
      <c r="F5" s="10">
        <v>967</v>
      </c>
      <c r="G5" s="10">
        <v>568</v>
      </c>
      <c r="H5" s="13">
        <f t="shared" si="0"/>
        <v>2437</v>
      </c>
      <c r="J5" s="79"/>
      <c r="K5" s="79"/>
      <c r="L5" s="79"/>
      <c r="M5" s="19"/>
      <c r="N5" s="76"/>
      <c r="O5" s="76"/>
      <c r="P5" s="76"/>
      <c r="Q5" s="76"/>
      <c r="R5" s="77"/>
    </row>
    <row r="6" spans="1:18" ht="15" customHeight="1" x14ac:dyDescent="0.3">
      <c r="A6" s="88"/>
      <c r="B6" s="88"/>
      <c r="C6" s="90" t="s">
        <v>11</v>
      </c>
      <c r="D6" s="9" t="s">
        <v>12</v>
      </c>
      <c r="E6" s="14">
        <v>344</v>
      </c>
      <c r="F6" s="14">
        <v>780</v>
      </c>
      <c r="G6" s="14">
        <v>2634</v>
      </c>
      <c r="H6" s="14">
        <f t="shared" si="0"/>
        <v>3758</v>
      </c>
      <c r="J6" s="79"/>
      <c r="K6" s="79"/>
      <c r="L6" s="79"/>
      <c r="M6" s="19"/>
      <c r="N6" s="76"/>
      <c r="O6" s="76"/>
      <c r="P6" s="76"/>
      <c r="Q6" s="76"/>
      <c r="R6" s="76"/>
    </row>
    <row r="7" spans="1:18" ht="15" customHeight="1" x14ac:dyDescent="0.3">
      <c r="A7" s="88"/>
      <c r="B7" s="88"/>
      <c r="C7" s="88"/>
      <c r="D7" s="12" t="s">
        <v>13</v>
      </c>
      <c r="E7" s="10">
        <v>2805</v>
      </c>
      <c r="F7" s="10">
        <v>5797</v>
      </c>
      <c r="G7" s="10">
        <v>14299</v>
      </c>
      <c r="H7" s="10">
        <f t="shared" si="0"/>
        <v>22901</v>
      </c>
      <c r="J7" s="79"/>
      <c r="K7" s="79"/>
      <c r="L7" s="79"/>
      <c r="M7" s="19"/>
      <c r="N7" s="76"/>
      <c r="O7" s="76"/>
      <c r="P7" s="76"/>
      <c r="Q7" s="76"/>
      <c r="R7" s="76"/>
    </row>
    <row r="8" spans="1:18" ht="15" customHeight="1" x14ac:dyDescent="0.3">
      <c r="A8" s="88"/>
      <c r="B8" s="88"/>
      <c r="C8" s="88"/>
      <c r="D8" s="12" t="s">
        <v>14</v>
      </c>
      <c r="E8" s="10">
        <v>372</v>
      </c>
      <c r="F8" s="10">
        <v>615</v>
      </c>
      <c r="G8" s="10">
        <v>1066</v>
      </c>
      <c r="H8" s="10">
        <f t="shared" si="0"/>
        <v>2053</v>
      </c>
      <c r="J8" s="79"/>
      <c r="K8" s="79"/>
      <c r="L8" s="79"/>
      <c r="M8" s="19"/>
      <c r="N8" s="76"/>
      <c r="O8" s="76"/>
      <c r="P8" s="76"/>
      <c r="Q8" s="76"/>
      <c r="R8" s="76"/>
    </row>
    <row r="9" spans="1:18" ht="15" customHeight="1" x14ac:dyDescent="0.3">
      <c r="A9" s="88"/>
      <c r="B9" s="88"/>
      <c r="C9" s="91"/>
      <c r="D9" s="15" t="s">
        <v>15</v>
      </c>
      <c r="E9" s="16">
        <v>193</v>
      </c>
      <c r="F9" s="16">
        <v>325</v>
      </c>
      <c r="G9" s="16">
        <v>483</v>
      </c>
      <c r="H9" s="16">
        <f t="shared" si="0"/>
        <v>1001</v>
      </c>
      <c r="J9" s="79"/>
      <c r="K9" s="79"/>
      <c r="L9" s="79"/>
      <c r="M9" s="19"/>
      <c r="N9" s="76"/>
      <c r="O9" s="76"/>
      <c r="P9" s="76"/>
      <c r="Q9" s="76"/>
      <c r="R9" s="76"/>
    </row>
    <row r="10" spans="1:18" ht="15" customHeight="1" x14ac:dyDescent="0.3">
      <c r="A10" s="88"/>
      <c r="B10" s="88"/>
      <c r="C10" s="88" t="s">
        <v>16</v>
      </c>
      <c r="D10" s="12" t="s">
        <v>17</v>
      </c>
      <c r="E10" s="10">
        <v>1803</v>
      </c>
      <c r="F10" s="10">
        <v>4081</v>
      </c>
      <c r="G10" s="10">
        <v>8624</v>
      </c>
      <c r="H10" s="10">
        <f t="shared" si="0"/>
        <v>14508</v>
      </c>
      <c r="J10" s="79"/>
      <c r="K10" s="79"/>
      <c r="L10" s="79"/>
      <c r="M10" s="19"/>
      <c r="N10" s="76"/>
      <c r="O10" s="76"/>
      <c r="P10" s="76"/>
      <c r="Q10" s="76"/>
      <c r="R10" s="76"/>
    </row>
    <row r="11" spans="1:18" ht="15" customHeight="1" x14ac:dyDescent="0.3">
      <c r="A11" s="88"/>
      <c r="B11" s="88"/>
      <c r="C11" s="88"/>
      <c r="D11" s="12" t="s">
        <v>18</v>
      </c>
      <c r="E11" s="10">
        <v>1911</v>
      </c>
      <c r="F11" s="10">
        <v>3436</v>
      </c>
      <c r="G11" s="10">
        <v>9858</v>
      </c>
      <c r="H11" s="10">
        <f t="shared" si="0"/>
        <v>15205</v>
      </c>
      <c r="J11" s="79"/>
      <c r="K11" s="79"/>
      <c r="L11" s="79"/>
      <c r="M11" s="19"/>
      <c r="N11" s="76"/>
      <c r="O11" s="76"/>
      <c r="P11" s="76"/>
      <c r="Q11" s="76"/>
      <c r="R11" s="76"/>
    </row>
    <row r="12" spans="1:18" ht="15" customHeight="1" x14ac:dyDescent="0.3">
      <c r="A12" s="17"/>
      <c r="B12" s="18"/>
      <c r="C12" s="1"/>
      <c r="D12" s="2"/>
      <c r="E12" s="2"/>
      <c r="F12" s="2"/>
      <c r="G12" s="2"/>
      <c r="H12" s="3"/>
      <c r="I12" s="19"/>
      <c r="J12" s="78"/>
      <c r="K12" s="78"/>
      <c r="L12" s="79"/>
      <c r="M12" s="19"/>
      <c r="N12" s="19"/>
      <c r="O12" s="19"/>
      <c r="P12" s="19"/>
      <c r="Q12" s="19"/>
      <c r="R12" s="80"/>
    </row>
    <row r="13" spans="1:18" ht="15" customHeight="1" x14ac:dyDescent="0.3">
      <c r="A13" s="15"/>
      <c r="B13" s="15"/>
      <c r="C13" s="20" t="s">
        <v>19</v>
      </c>
      <c r="D13" s="20" t="s">
        <v>19</v>
      </c>
      <c r="E13" s="21">
        <v>3714</v>
      </c>
      <c r="F13" s="21">
        <v>7517</v>
      </c>
      <c r="G13" s="21">
        <v>18482</v>
      </c>
      <c r="H13" s="21">
        <f>SUM(E13:G13)</f>
        <v>29713</v>
      </c>
      <c r="I13" s="22"/>
      <c r="J13" s="19"/>
      <c r="K13" s="19"/>
      <c r="L13" s="81"/>
      <c r="M13" s="81"/>
      <c r="N13" s="82"/>
      <c r="O13" s="82"/>
      <c r="P13" s="82"/>
      <c r="Q13" s="82"/>
      <c r="R13" s="82"/>
    </row>
    <row r="14" spans="1:18" ht="15" customHeight="1" x14ac:dyDescent="0.3"/>
    <row r="15" spans="1:18" s="23" customFormat="1" ht="15" customHeight="1" x14ac:dyDescent="0.3">
      <c r="Q15" s="24"/>
    </row>
    <row r="16" spans="1:18" ht="30" customHeight="1" x14ac:dyDescent="0.3">
      <c r="A16" s="7" t="s">
        <v>0</v>
      </c>
      <c r="B16" s="7" t="s">
        <v>1</v>
      </c>
      <c r="C16" s="7" t="s">
        <v>2</v>
      </c>
      <c r="D16" s="7"/>
      <c r="E16" s="8" t="s">
        <v>119</v>
      </c>
      <c r="F16" s="8" t="s">
        <v>120</v>
      </c>
      <c r="G16" s="8" t="s">
        <v>121</v>
      </c>
      <c r="H16" s="8" t="s">
        <v>24</v>
      </c>
      <c r="I16" s="75"/>
      <c r="K16" s="7" t="s">
        <v>0</v>
      </c>
      <c r="L16" s="7" t="s">
        <v>1</v>
      </c>
      <c r="M16" s="7" t="s">
        <v>2</v>
      </c>
      <c r="N16" s="7"/>
      <c r="O16" s="8" t="s">
        <v>3</v>
      </c>
      <c r="P16" s="8" t="s">
        <v>4</v>
      </c>
      <c r="Q16" s="8" t="s">
        <v>5</v>
      </c>
      <c r="R16" s="8" t="s">
        <v>24</v>
      </c>
    </row>
    <row r="17" spans="1:19" ht="14.25" customHeight="1" x14ac:dyDescent="0.3">
      <c r="A17" s="92" t="s">
        <v>7</v>
      </c>
      <c r="B17" s="92" t="s">
        <v>8</v>
      </c>
      <c r="C17" s="90" t="s">
        <v>9</v>
      </c>
      <c r="D17" s="9" t="s">
        <v>25</v>
      </c>
      <c r="E17" s="11">
        <f t="shared" ref="E17:E24" si="1">E4/H4*100</f>
        <v>10.309429535122453</v>
      </c>
      <c r="F17" s="11">
        <f t="shared" ref="F17:F24" si="2">F4/H4*100</f>
        <v>24.013785012465171</v>
      </c>
      <c r="G17" s="11">
        <f t="shared" ref="G17:G24" si="3">G4/H4*100</f>
        <v>65.676785452412375</v>
      </c>
      <c r="H17" s="11">
        <f t="shared" ref="H17:H24" si="4">SUM(E17:G17)</f>
        <v>100</v>
      </c>
      <c r="I17" s="77"/>
      <c r="K17" s="92" t="s">
        <v>7</v>
      </c>
      <c r="L17" s="92" t="s">
        <v>8</v>
      </c>
      <c r="M17" s="90" t="s">
        <v>9</v>
      </c>
      <c r="N17" s="9" t="s">
        <v>25</v>
      </c>
      <c r="O17" s="11">
        <v>12.017587103859304</v>
      </c>
      <c r="P17" s="11">
        <v>23.735375810116992</v>
      </c>
      <c r="Q17" s="11">
        <v>64.24703708602371</v>
      </c>
      <c r="R17" s="11">
        <f t="shared" ref="R17:R24" si="5">SUM(O17:Q17)</f>
        <v>100</v>
      </c>
    </row>
    <row r="18" spans="1:19" ht="14.25" customHeight="1" x14ac:dyDescent="0.3">
      <c r="A18" s="88"/>
      <c r="B18" s="88"/>
      <c r="C18" s="88"/>
      <c r="D18" s="12" t="s">
        <v>10</v>
      </c>
      <c r="E18" s="13">
        <f t="shared" si="1"/>
        <v>37.012720558063194</v>
      </c>
      <c r="F18" s="13">
        <f t="shared" si="2"/>
        <v>39.679934345506773</v>
      </c>
      <c r="G18" s="13">
        <f t="shared" si="3"/>
        <v>23.307345096430037</v>
      </c>
      <c r="H18" s="13">
        <f t="shared" si="4"/>
        <v>100.00000000000001</v>
      </c>
      <c r="I18" s="77"/>
      <c r="K18" s="88"/>
      <c r="L18" s="88"/>
      <c r="M18" s="88"/>
      <c r="N18" s="12" t="s">
        <v>10</v>
      </c>
      <c r="O18" s="13">
        <v>40.877574036172263</v>
      </c>
      <c r="P18" s="13">
        <v>37.268702226306338</v>
      </c>
      <c r="Q18" s="13">
        <v>21.853723737521406</v>
      </c>
      <c r="R18" s="13">
        <f t="shared" si="5"/>
        <v>100.00000000000001</v>
      </c>
    </row>
    <row r="19" spans="1:19" ht="14.25" customHeight="1" x14ac:dyDescent="0.3">
      <c r="A19" s="88"/>
      <c r="B19" s="88"/>
      <c r="C19" s="90" t="s">
        <v>11</v>
      </c>
      <c r="D19" s="9" t="s">
        <v>12</v>
      </c>
      <c r="E19" s="14">
        <f t="shared" si="1"/>
        <v>9.1538052155401815</v>
      </c>
      <c r="F19" s="14">
        <f t="shared" si="2"/>
        <v>20.755721128259712</v>
      </c>
      <c r="G19" s="14">
        <f t="shared" si="3"/>
        <v>70.090473656200103</v>
      </c>
      <c r="H19" s="14">
        <f t="shared" si="4"/>
        <v>100</v>
      </c>
      <c r="I19" s="76"/>
      <c r="K19" s="88"/>
      <c r="L19" s="88"/>
      <c r="M19" s="90" t="s">
        <v>11</v>
      </c>
      <c r="N19" s="9" t="s">
        <v>12</v>
      </c>
      <c r="O19" s="14">
        <v>7.8599644181768831</v>
      </c>
      <c r="P19" s="14">
        <v>19.341434731477854</v>
      </c>
      <c r="Q19" s="14">
        <v>72.798600850345267</v>
      </c>
      <c r="R19" s="14">
        <f t="shared" si="5"/>
        <v>100</v>
      </c>
    </row>
    <row r="20" spans="1:19" ht="14.25" customHeight="1" x14ac:dyDescent="0.3">
      <c r="A20" s="88"/>
      <c r="B20" s="88"/>
      <c r="C20" s="88"/>
      <c r="D20" s="12" t="s">
        <v>13</v>
      </c>
      <c r="E20" s="10">
        <f t="shared" si="1"/>
        <v>12.248373433474521</v>
      </c>
      <c r="F20" s="10">
        <f t="shared" si="2"/>
        <v>25.313305095847344</v>
      </c>
      <c r="G20" s="10">
        <f t="shared" si="3"/>
        <v>62.43832147067814</v>
      </c>
      <c r="H20" s="10">
        <f t="shared" si="4"/>
        <v>100</v>
      </c>
      <c r="I20" s="76"/>
      <c r="K20" s="88"/>
      <c r="L20" s="88"/>
      <c r="M20" s="88"/>
      <c r="N20" s="12" t="s">
        <v>13</v>
      </c>
      <c r="O20" s="10">
        <v>12.516576456023815</v>
      </c>
      <c r="P20" s="10">
        <v>24.193212366937633</v>
      </c>
      <c r="Q20" s="10">
        <v>63.290211177038557</v>
      </c>
      <c r="R20" s="10">
        <f t="shared" si="5"/>
        <v>100</v>
      </c>
    </row>
    <row r="21" spans="1:19" ht="14.25" customHeight="1" x14ac:dyDescent="0.3">
      <c r="A21" s="88"/>
      <c r="B21" s="88"/>
      <c r="C21" s="88"/>
      <c r="D21" s="12" t="s">
        <v>14</v>
      </c>
      <c r="E21" s="10">
        <f t="shared" si="1"/>
        <v>18.119824646858255</v>
      </c>
      <c r="F21" s="10">
        <f t="shared" si="2"/>
        <v>29.95616171456405</v>
      </c>
      <c r="G21" s="10">
        <f t="shared" si="3"/>
        <v>51.924013638577691</v>
      </c>
      <c r="H21" s="10">
        <f t="shared" si="4"/>
        <v>100</v>
      </c>
      <c r="I21" s="76"/>
      <c r="K21" s="88"/>
      <c r="L21" s="88"/>
      <c r="M21" s="88"/>
      <c r="N21" s="12" t="s">
        <v>14</v>
      </c>
      <c r="O21" s="10">
        <v>23.079004939218294</v>
      </c>
      <c r="P21" s="10">
        <v>31.497101874196531</v>
      </c>
      <c r="Q21" s="10">
        <v>45.423893186585175</v>
      </c>
      <c r="R21" s="10">
        <f t="shared" si="5"/>
        <v>100</v>
      </c>
    </row>
    <row r="22" spans="1:19" ht="14.25" customHeight="1" x14ac:dyDescent="0.3">
      <c r="A22" s="88"/>
      <c r="B22" s="88"/>
      <c r="C22" s="91"/>
      <c r="D22" s="15" t="s">
        <v>15</v>
      </c>
      <c r="E22" s="16">
        <f t="shared" si="1"/>
        <v>19.280719280719278</v>
      </c>
      <c r="F22" s="16">
        <f t="shared" si="2"/>
        <v>32.467532467532465</v>
      </c>
      <c r="G22" s="16">
        <f t="shared" si="3"/>
        <v>48.251748251748253</v>
      </c>
      <c r="H22" s="16">
        <f t="shared" si="4"/>
        <v>100</v>
      </c>
      <c r="I22" s="76"/>
      <c r="K22" s="88"/>
      <c r="L22" s="88"/>
      <c r="M22" s="91"/>
      <c r="N22" s="15" t="s">
        <v>15</v>
      </c>
      <c r="O22" s="16">
        <v>31.693580425790469</v>
      </c>
      <c r="P22" s="16">
        <v>34.458180458507634</v>
      </c>
      <c r="Q22" s="16">
        <v>33.848239115701901</v>
      </c>
      <c r="R22" s="16">
        <f t="shared" si="5"/>
        <v>100</v>
      </c>
    </row>
    <row r="23" spans="1:19" ht="14.25" customHeight="1" x14ac:dyDescent="0.3">
      <c r="A23" s="88"/>
      <c r="B23" s="88"/>
      <c r="C23" s="88" t="s">
        <v>16</v>
      </c>
      <c r="D23" s="12" t="s">
        <v>17</v>
      </c>
      <c r="E23" s="10">
        <f t="shared" si="1"/>
        <v>12.427626137303555</v>
      </c>
      <c r="F23" s="10">
        <f t="shared" si="2"/>
        <v>28.129307968017649</v>
      </c>
      <c r="G23" s="10">
        <f t="shared" si="3"/>
        <v>59.443065894678796</v>
      </c>
      <c r="H23" s="10">
        <f t="shared" si="4"/>
        <v>100</v>
      </c>
      <c r="I23" s="76"/>
      <c r="K23" s="88"/>
      <c r="L23" s="88"/>
      <c r="M23" s="88" t="s">
        <v>16</v>
      </c>
      <c r="N23" s="12" t="s">
        <v>17</v>
      </c>
      <c r="O23" s="10">
        <v>13.58012032596185</v>
      </c>
      <c r="P23" s="10">
        <v>27.330963043472689</v>
      </c>
      <c r="Q23" s="10">
        <v>59.088916630565457</v>
      </c>
      <c r="R23" s="10">
        <f t="shared" si="5"/>
        <v>100</v>
      </c>
    </row>
    <row r="24" spans="1:19" ht="14.25" customHeight="1" x14ac:dyDescent="0.3">
      <c r="A24" s="88"/>
      <c r="B24" s="88"/>
      <c r="C24" s="88"/>
      <c r="D24" s="12" t="s">
        <v>18</v>
      </c>
      <c r="E24" s="10">
        <f t="shared" si="1"/>
        <v>12.568234133508716</v>
      </c>
      <c r="F24" s="10">
        <f t="shared" si="2"/>
        <v>22.597829661295627</v>
      </c>
      <c r="G24" s="10">
        <f t="shared" si="3"/>
        <v>64.83393620519567</v>
      </c>
      <c r="H24" s="10">
        <f t="shared" si="4"/>
        <v>100.00000000000001</v>
      </c>
      <c r="I24" s="76"/>
      <c r="K24" s="88"/>
      <c r="L24" s="88"/>
      <c r="M24" s="88"/>
      <c r="N24" s="12" t="s">
        <v>18</v>
      </c>
      <c r="O24" s="10">
        <v>13.918548383126824</v>
      </c>
      <c r="P24" s="10">
        <v>21.877876724804199</v>
      </c>
      <c r="Q24" s="10">
        <v>64.203574892068985</v>
      </c>
      <c r="R24" s="10">
        <f t="shared" si="5"/>
        <v>100</v>
      </c>
    </row>
    <row r="25" spans="1:19" ht="14.25" customHeight="1" x14ac:dyDescent="0.3">
      <c r="A25" s="17"/>
      <c r="B25" s="18"/>
      <c r="C25" s="1"/>
      <c r="D25" s="2"/>
      <c r="E25" s="3"/>
      <c r="F25" s="3"/>
      <c r="G25" s="3"/>
      <c r="H25" s="3"/>
      <c r="I25" s="80"/>
      <c r="K25" s="17"/>
      <c r="L25" s="18"/>
      <c r="M25" s="1"/>
      <c r="N25" s="2"/>
      <c r="O25" s="3"/>
      <c r="P25" s="3"/>
      <c r="Q25" s="3"/>
      <c r="R25" s="3"/>
    </row>
    <row r="26" spans="1:19" ht="14.25" customHeight="1" x14ac:dyDescent="0.3">
      <c r="A26" s="15"/>
      <c r="B26" s="15"/>
      <c r="C26" s="20" t="s">
        <v>19</v>
      </c>
      <c r="D26" s="20" t="s">
        <v>19</v>
      </c>
      <c r="E26" s="21">
        <f>E13/H13*100</f>
        <v>12.49957930872009</v>
      </c>
      <c r="F26" s="21">
        <f>F13/H13*100</f>
        <v>25.298690808736918</v>
      </c>
      <c r="G26" s="21">
        <f>G13/H13*100</f>
        <v>62.201729882542999</v>
      </c>
      <c r="H26" s="21">
        <f>SUM(E26:G26)</f>
        <v>100</v>
      </c>
      <c r="I26" s="82"/>
      <c r="K26" s="15"/>
      <c r="L26" s="15"/>
      <c r="M26" s="20" t="s">
        <v>19</v>
      </c>
      <c r="N26" s="20" t="s">
        <v>19</v>
      </c>
      <c r="O26" s="21">
        <v>13.806438336913532</v>
      </c>
      <c r="P26" s="21">
        <v>24.532733733512675</v>
      </c>
      <c r="Q26" s="21">
        <v>61.660827929573792</v>
      </c>
      <c r="R26" s="21">
        <f>SUM(O26:Q26)</f>
        <v>100</v>
      </c>
    </row>
    <row r="27" spans="1:19" ht="15" customHeight="1" x14ac:dyDescent="0.3">
      <c r="E27" s="27"/>
      <c r="F27" s="27"/>
      <c r="G27" s="27"/>
      <c r="H27" s="27"/>
      <c r="I27" s="27"/>
      <c r="O27" s="27"/>
      <c r="P27" s="27"/>
      <c r="Q27" s="27"/>
      <c r="R27" s="27"/>
      <c r="S27" s="27"/>
    </row>
    <row r="28" spans="1:19" ht="15" customHeight="1" x14ac:dyDescent="0.3">
      <c r="D28" s="4" t="s">
        <v>20</v>
      </c>
      <c r="E28" s="4"/>
      <c r="F28" s="4"/>
      <c r="G28" s="5"/>
      <c r="H28" s="4"/>
      <c r="N28" s="4" t="s">
        <v>20</v>
      </c>
      <c r="O28" s="4"/>
      <c r="P28" s="4"/>
      <c r="Q28" s="5"/>
      <c r="R28" s="4"/>
    </row>
    <row r="29" spans="1:19" ht="15" customHeight="1" x14ac:dyDescent="0.3">
      <c r="D29" s="4" t="s">
        <v>10</v>
      </c>
      <c r="E29" s="4"/>
      <c r="F29" s="28"/>
      <c r="G29" s="5"/>
      <c r="H29" s="4"/>
      <c r="N29" s="4" t="s">
        <v>10</v>
      </c>
      <c r="O29" s="4"/>
      <c r="P29" s="28"/>
      <c r="Q29" s="5"/>
      <c r="R29" s="4"/>
    </row>
    <row r="30" spans="1:19" ht="15" customHeight="1" x14ac:dyDescent="0.3">
      <c r="D30" s="4" t="s">
        <v>12</v>
      </c>
      <c r="E30" s="4"/>
      <c r="F30" s="28"/>
      <c r="G30" s="5"/>
      <c r="H30" s="4"/>
      <c r="N30" s="4" t="s">
        <v>12</v>
      </c>
      <c r="O30" s="4"/>
      <c r="P30" s="28"/>
      <c r="Q30" s="5"/>
      <c r="R30" s="4"/>
    </row>
    <row r="31" spans="1:19" ht="15" customHeight="1" x14ac:dyDescent="0.3">
      <c r="D31" s="4" t="s">
        <v>21</v>
      </c>
      <c r="E31" s="4"/>
      <c r="F31" s="28"/>
      <c r="G31" s="5"/>
      <c r="H31" s="4"/>
      <c r="I31" s="19"/>
      <c r="N31" s="4" t="s">
        <v>21</v>
      </c>
      <c r="O31" s="4"/>
      <c r="P31" s="28"/>
      <c r="Q31" s="5"/>
      <c r="R31" s="4"/>
      <c r="S31" s="19"/>
    </row>
    <row r="32" spans="1:19" ht="15" customHeight="1" x14ac:dyDescent="0.3">
      <c r="D32" s="4" t="s">
        <v>14</v>
      </c>
      <c r="E32" s="4"/>
      <c r="F32" s="4"/>
      <c r="G32" s="5"/>
      <c r="H32" s="4"/>
      <c r="N32" s="4" t="s">
        <v>14</v>
      </c>
      <c r="O32" s="4"/>
      <c r="P32" s="4"/>
      <c r="Q32" s="5"/>
      <c r="R32" s="4"/>
    </row>
    <row r="33" spans="4:18" ht="15" customHeight="1" x14ac:dyDescent="0.3">
      <c r="D33" s="4" t="s">
        <v>15</v>
      </c>
      <c r="E33" s="4"/>
      <c r="F33" s="4"/>
      <c r="G33" s="5"/>
      <c r="H33" s="4"/>
      <c r="N33" s="4" t="s">
        <v>15</v>
      </c>
      <c r="O33" s="4"/>
      <c r="P33" s="4"/>
      <c r="Q33" s="5"/>
      <c r="R33" s="4"/>
    </row>
    <row r="34" spans="4:18" ht="15" customHeight="1" x14ac:dyDescent="0.3">
      <c r="D34" s="4" t="s">
        <v>22</v>
      </c>
      <c r="E34" s="4"/>
      <c r="F34" s="4"/>
      <c r="G34" s="5"/>
      <c r="H34" s="4"/>
      <c r="N34" s="4" t="s">
        <v>22</v>
      </c>
      <c r="O34" s="4"/>
      <c r="P34" s="4"/>
      <c r="Q34" s="5"/>
      <c r="R34" s="4"/>
    </row>
    <row r="35" spans="4:18" ht="15" customHeight="1" x14ac:dyDescent="0.3">
      <c r="D35" s="4" t="s">
        <v>23</v>
      </c>
      <c r="E35" s="4"/>
      <c r="F35" s="4"/>
      <c r="G35" s="5"/>
      <c r="H35" s="4"/>
      <c r="N35" s="4" t="s">
        <v>23</v>
      </c>
      <c r="O35" s="4"/>
      <c r="P35" s="4"/>
      <c r="Q35" s="5"/>
      <c r="R35" s="4"/>
    </row>
    <row r="36" spans="4:18" ht="15" customHeight="1" x14ac:dyDescent="0.3">
      <c r="D36" s="4" t="s">
        <v>19</v>
      </c>
      <c r="E36" s="4"/>
      <c r="F36" s="4"/>
      <c r="G36" s="5"/>
      <c r="H36" s="4"/>
      <c r="N36" s="4" t="s">
        <v>19</v>
      </c>
      <c r="O36" s="4"/>
      <c r="P36" s="4"/>
      <c r="Q36" s="5"/>
      <c r="R36" s="4"/>
    </row>
    <row r="37" spans="4:18" ht="15" customHeight="1" x14ac:dyDescent="0.3">
      <c r="D37" s="4" t="s">
        <v>20</v>
      </c>
      <c r="E37" s="4"/>
      <c r="F37" s="4"/>
      <c r="G37" s="5"/>
      <c r="H37" s="4"/>
      <c r="N37" s="4" t="s">
        <v>20</v>
      </c>
      <c r="O37" s="4"/>
      <c r="P37" s="4"/>
      <c r="Q37" s="5"/>
      <c r="R37" s="4"/>
    </row>
    <row r="38" spans="4:18" ht="15" customHeight="1" x14ac:dyDescent="0.3">
      <c r="D38" s="4" t="s">
        <v>10</v>
      </c>
      <c r="E38" s="4"/>
      <c r="F38" s="28"/>
      <c r="G38" s="5"/>
      <c r="H38" s="4"/>
      <c r="N38" s="4" t="s">
        <v>10</v>
      </c>
      <c r="O38" s="4"/>
      <c r="P38" s="28"/>
      <c r="Q38" s="5"/>
      <c r="R38" s="4"/>
    </row>
    <row r="39" spans="4:18" ht="15" customHeight="1" x14ac:dyDescent="0.3">
      <c r="D39" s="4" t="s">
        <v>12</v>
      </c>
      <c r="E39" s="4"/>
      <c r="F39" s="29"/>
      <c r="G39" s="5"/>
      <c r="H39" s="4"/>
      <c r="N39" s="4" t="s">
        <v>12</v>
      </c>
      <c r="O39" s="4"/>
      <c r="P39" s="29"/>
      <c r="Q39" s="5"/>
      <c r="R39" s="4"/>
    </row>
    <row r="40" spans="4:18" ht="15" customHeight="1" x14ac:dyDescent="0.3">
      <c r="D40" s="4" t="s">
        <v>21</v>
      </c>
      <c r="E40" s="4"/>
      <c r="F40" s="28"/>
      <c r="G40" s="5"/>
      <c r="H40" s="4"/>
      <c r="N40" s="4" t="s">
        <v>21</v>
      </c>
      <c r="O40" s="4"/>
      <c r="P40" s="28"/>
      <c r="Q40" s="5"/>
      <c r="R40" s="4"/>
    </row>
    <row r="41" spans="4:18" ht="15" customHeight="1" x14ac:dyDescent="0.3">
      <c r="D41" s="4" t="s">
        <v>14</v>
      </c>
      <c r="E41" s="4"/>
      <c r="F41" s="4"/>
      <c r="G41" s="5"/>
      <c r="H41" s="4"/>
      <c r="N41" s="4" t="s">
        <v>14</v>
      </c>
      <c r="O41" s="4"/>
      <c r="P41" s="4"/>
      <c r="Q41" s="5"/>
      <c r="R41" s="4"/>
    </row>
    <row r="42" spans="4:18" ht="15" customHeight="1" x14ac:dyDescent="0.3">
      <c r="D42" s="4" t="s">
        <v>15</v>
      </c>
      <c r="E42" s="4"/>
      <c r="F42" s="4"/>
      <c r="G42" s="5"/>
      <c r="H42" s="4"/>
      <c r="N42" s="4" t="s">
        <v>15</v>
      </c>
      <c r="O42" s="4"/>
      <c r="P42" s="4"/>
      <c r="Q42" s="5"/>
      <c r="R42" s="4"/>
    </row>
    <row r="43" spans="4:18" ht="15" customHeight="1" x14ac:dyDescent="0.3">
      <c r="D43" s="4" t="s">
        <v>22</v>
      </c>
      <c r="E43" s="4"/>
      <c r="F43" s="4"/>
      <c r="G43" s="5"/>
      <c r="H43" s="4"/>
      <c r="N43" s="4" t="s">
        <v>22</v>
      </c>
      <c r="O43" s="4"/>
      <c r="P43" s="4"/>
      <c r="Q43" s="5"/>
      <c r="R43" s="4"/>
    </row>
    <row r="44" spans="4:18" ht="15" customHeight="1" x14ac:dyDescent="0.3">
      <c r="D44" s="4" t="s">
        <v>23</v>
      </c>
      <c r="E44" s="4"/>
      <c r="F44" s="4"/>
      <c r="G44" s="5"/>
      <c r="H44" s="4"/>
      <c r="N44" s="4" t="s">
        <v>23</v>
      </c>
      <c r="O44" s="4"/>
      <c r="P44" s="4"/>
      <c r="Q44" s="5"/>
      <c r="R44" s="4"/>
    </row>
    <row r="45" spans="4:18" ht="15" customHeight="1" x14ac:dyDescent="0.3"/>
    <row r="46" spans="4:18" ht="15" customHeight="1" x14ac:dyDescent="0.3"/>
    <row r="47" spans="4:18" ht="15" customHeight="1" x14ac:dyDescent="0.3"/>
    <row r="48" spans="4:18" ht="15" customHeight="1" x14ac:dyDescent="0.3"/>
    <row r="49" spans="1:17" ht="15" customHeight="1" x14ac:dyDescent="0.3"/>
    <row r="50" spans="1:17" ht="15" customHeight="1" x14ac:dyDescent="0.3"/>
    <row r="51" spans="1:17" ht="15" customHeight="1" x14ac:dyDescent="0.3"/>
    <row r="52" spans="1:17" ht="15" customHeight="1" x14ac:dyDescent="0.3"/>
    <row r="53" spans="1:17" ht="15" customHeight="1" x14ac:dyDescent="0.3">
      <c r="A53" s="30" t="s">
        <v>126</v>
      </c>
      <c r="B53" s="30"/>
      <c r="C53" s="30"/>
      <c r="D53" s="30"/>
      <c r="E53" s="30"/>
      <c r="F53" s="30"/>
      <c r="G53" s="30"/>
      <c r="K53" s="30" t="s">
        <v>126</v>
      </c>
      <c r="L53" s="30"/>
      <c r="M53" s="30"/>
      <c r="N53" s="30"/>
      <c r="O53" s="30"/>
      <c r="P53" s="30"/>
      <c r="Q53" s="30"/>
    </row>
    <row r="54" spans="1:17" ht="15" customHeight="1" x14ac:dyDescent="0.3">
      <c r="A54" s="31" t="s">
        <v>28</v>
      </c>
      <c r="B54" s="31"/>
      <c r="C54" s="31"/>
      <c r="D54" s="31"/>
      <c r="E54" s="31"/>
      <c r="F54" s="31"/>
      <c r="K54" s="31" t="s">
        <v>26</v>
      </c>
      <c r="L54" s="31"/>
      <c r="M54" s="31"/>
      <c r="N54" s="31"/>
      <c r="O54" s="31"/>
      <c r="P54" s="31"/>
    </row>
    <row r="55" spans="1:17" ht="15" customHeight="1" x14ac:dyDescent="0.3">
      <c r="A55" s="32" t="s">
        <v>129</v>
      </c>
      <c r="B55" s="32"/>
      <c r="C55" s="32"/>
      <c r="D55" s="32"/>
      <c r="K55" s="89" t="s">
        <v>129</v>
      </c>
      <c r="L55" s="89"/>
      <c r="M55" s="89"/>
      <c r="N55" s="89"/>
    </row>
    <row r="56" spans="1:17" ht="15" customHeight="1" x14ac:dyDescent="0.3">
      <c r="A56" s="6" t="s">
        <v>111</v>
      </c>
      <c r="K56" s="6" t="s">
        <v>111</v>
      </c>
    </row>
  </sheetData>
  <mergeCells count="18">
    <mergeCell ref="K55:N55"/>
    <mergeCell ref="A17:A24"/>
    <mergeCell ref="B17:B24"/>
    <mergeCell ref="C17:C18"/>
    <mergeCell ref="K17:K24"/>
    <mergeCell ref="L17:L24"/>
    <mergeCell ref="M17:M18"/>
    <mergeCell ref="C19:C22"/>
    <mergeCell ref="M19:M22"/>
    <mergeCell ref="C23:C24"/>
    <mergeCell ref="M23:M24"/>
    <mergeCell ref="A1:E1"/>
    <mergeCell ref="K1:O1"/>
    <mergeCell ref="A4:A11"/>
    <mergeCell ref="B4:B11"/>
    <mergeCell ref="C4:C5"/>
    <mergeCell ref="C6:C9"/>
    <mergeCell ref="C10:C1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opLeftCell="A16" workbookViewId="0">
      <selection activeCell="A35" sqref="A35:XFD41"/>
    </sheetView>
  </sheetViews>
  <sheetFormatPr baseColWidth="10" defaultRowHeight="12.75" x14ac:dyDescent="0.2"/>
  <cols>
    <col min="1" max="1" width="185" style="66" customWidth="1"/>
    <col min="2" max="9" width="11.42578125" style="66"/>
    <col min="10" max="12" width="11.42578125" style="67"/>
    <col min="13" max="16384" width="11.42578125" style="66"/>
  </cols>
  <sheetData>
    <row r="1" spans="1:1" x14ac:dyDescent="0.2">
      <c r="A1" s="65" t="s">
        <v>79</v>
      </c>
    </row>
    <row r="2" spans="1:1" x14ac:dyDescent="0.2">
      <c r="A2" s="68"/>
    </row>
    <row r="3" spans="1:1" x14ac:dyDescent="0.2">
      <c r="A3" s="65" t="s">
        <v>80</v>
      </c>
    </row>
    <row r="4" spans="1:1" ht="25.5" x14ac:dyDescent="0.2">
      <c r="A4" s="68" t="s">
        <v>91</v>
      </c>
    </row>
    <row r="5" spans="1:1" x14ac:dyDescent="0.2">
      <c r="A5" s="65"/>
    </row>
    <row r="6" spans="1:1" x14ac:dyDescent="0.2">
      <c r="A6" s="65" t="s">
        <v>81</v>
      </c>
    </row>
    <row r="7" spans="1:1" ht="38.25" x14ac:dyDescent="0.2">
      <c r="A7" s="68" t="s">
        <v>82</v>
      </c>
    </row>
    <row r="8" spans="1:1" x14ac:dyDescent="0.2">
      <c r="A8" s="68"/>
    </row>
    <row r="9" spans="1:1" ht="38.25" x14ac:dyDescent="0.2">
      <c r="A9" s="68" t="s">
        <v>92</v>
      </c>
    </row>
    <row r="10" spans="1:1" ht="25.5" x14ac:dyDescent="0.2">
      <c r="A10" s="68" t="s">
        <v>83</v>
      </c>
    </row>
    <row r="11" spans="1:1" ht="25.5" x14ac:dyDescent="0.2">
      <c r="A11" s="68" t="s">
        <v>93</v>
      </c>
    </row>
    <row r="12" spans="1:1" ht="45.75" customHeight="1" x14ac:dyDescent="0.2">
      <c r="A12" s="69" t="s">
        <v>94</v>
      </c>
    </row>
    <row r="13" spans="1:1" ht="25.5" x14ac:dyDescent="0.2">
      <c r="A13" s="68" t="s">
        <v>84</v>
      </c>
    </row>
    <row r="14" spans="1:1" ht="38.25" x14ac:dyDescent="0.2">
      <c r="A14" s="68" t="s">
        <v>85</v>
      </c>
    </row>
    <row r="15" spans="1:1" ht="25.5" x14ac:dyDescent="0.2">
      <c r="A15" s="68" t="s">
        <v>95</v>
      </c>
    </row>
    <row r="16" spans="1:1" x14ac:dyDescent="0.2">
      <c r="A16" s="68" t="s">
        <v>86</v>
      </c>
    </row>
    <row r="17" spans="1:1" x14ac:dyDescent="0.2">
      <c r="A17" s="68" t="s">
        <v>96</v>
      </c>
    </row>
    <row r="18" spans="1:1" ht="25.5" x14ac:dyDescent="0.2">
      <c r="A18" s="68" t="s">
        <v>97</v>
      </c>
    </row>
    <row r="19" spans="1:1" x14ac:dyDescent="0.2">
      <c r="A19" s="65"/>
    </row>
    <row r="20" spans="1:1" x14ac:dyDescent="0.2">
      <c r="A20" s="65" t="s">
        <v>87</v>
      </c>
    </row>
    <row r="21" spans="1:1" ht="51" x14ac:dyDescent="0.2">
      <c r="A21" s="70" t="s">
        <v>88</v>
      </c>
    </row>
    <row r="22" spans="1:1" ht="25.5" x14ac:dyDescent="0.2">
      <c r="A22" s="68" t="s">
        <v>89</v>
      </c>
    </row>
    <row r="23" spans="1:1" ht="25.5" x14ac:dyDescent="0.2">
      <c r="A23" s="68" t="s">
        <v>98</v>
      </c>
    </row>
    <row r="24" spans="1:1" x14ac:dyDescent="0.2">
      <c r="A24" s="71"/>
    </row>
    <row r="25" spans="1:1" x14ac:dyDescent="0.2">
      <c r="A25" s="65" t="s">
        <v>99</v>
      </c>
    </row>
    <row r="26" spans="1:1" ht="25.5" x14ac:dyDescent="0.2">
      <c r="A26" s="70" t="s">
        <v>100</v>
      </c>
    </row>
    <row r="27" spans="1:1" x14ac:dyDescent="0.2">
      <c r="A27" s="72" t="s">
        <v>101</v>
      </c>
    </row>
    <row r="28" spans="1:1" x14ac:dyDescent="0.2">
      <c r="A28" s="72" t="s">
        <v>102</v>
      </c>
    </row>
    <row r="29" spans="1:1" x14ac:dyDescent="0.2">
      <c r="A29" s="72" t="s">
        <v>103</v>
      </c>
    </row>
    <row r="30" spans="1:1" x14ac:dyDescent="0.2">
      <c r="A30" s="72" t="s">
        <v>104</v>
      </c>
    </row>
    <row r="31" spans="1:1" x14ac:dyDescent="0.2">
      <c r="A31" s="72" t="s">
        <v>105</v>
      </c>
    </row>
    <row r="32" spans="1:1" x14ac:dyDescent="0.2">
      <c r="A32" s="72" t="s">
        <v>106</v>
      </c>
    </row>
    <row r="33" spans="1:1" x14ac:dyDescent="0.2">
      <c r="A33" s="72" t="s">
        <v>107</v>
      </c>
    </row>
    <row r="34" spans="1:1" x14ac:dyDescent="0.2">
      <c r="A34" s="72" t="s">
        <v>108</v>
      </c>
    </row>
    <row r="35" spans="1:1" x14ac:dyDescent="0.2">
      <c r="A35" s="72"/>
    </row>
    <row r="36" spans="1:1" x14ac:dyDescent="0.2">
      <c r="A36" s="73" t="s">
        <v>90</v>
      </c>
    </row>
    <row r="37" spans="1:1" ht="102" x14ac:dyDescent="0.2">
      <c r="A37" s="69" t="s">
        <v>109</v>
      </c>
    </row>
    <row r="38" spans="1:1" ht="16.5" x14ac:dyDescent="0.3">
      <c r="A38" s="6"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Figure 1</vt:lpstr>
      <vt:lpstr>Figure 2</vt:lpstr>
      <vt:lpstr>Figure 3</vt:lpstr>
      <vt:lpstr>Figure 4</vt:lpstr>
      <vt:lpstr>Figure 5</vt:lpstr>
      <vt:lpstr>Figure 6</vt:lpstr>
      <vt:lpstr>Figure 7</vt:lpstr>
      <vt:lpstr>Méthodologie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2021-08-18T09:20:57Z</dcterms:modified>
</cp:coreProperties>
</file>