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Figure 1" sheetId="1" r:id="rId1"/>
    <sheet name="Figures 2 et 3" sheetId="2" r:id="rId2"/>
    <sheet name="Figure 4" sheetId="3" r:id="rId3"/>
    <sheet name="Figure 5" sheetId="4" r:id="rId4"/>
    <sheet name="Figure 6" sheetId="5" r:id="rId5"/>
    <sheet name="Figure 7" sheetId="6" r:id="rId6"/>
    <sheet name="Figure 8" sheetId="7" r:id="rId7"/>
    <sheet name="Figure 9" sheetId="8" r:id="rId8"/>
    <sheet name="Figure 10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9" l="1"/>
  <c r="C10" i="9"/>
  <c r="D9" i="9"/>
  <c r="C9" i="9"/>
  <c r="E10" i="9"/>
  <c r="D11" i="9"/>
  <c r="E9" i="9"/>
  <c r="D8" i="9"/>
  <c r="C8" i="9"/>
  <c r="E7" i="9"/>
  <c r="E6" i="9"/>
  <c r="E4" i="9"/>
  <c r="E3" i="9"/>
  <c r="D5" i="9"/>
  <c r="C5" i="9"/>
  <c r="C11" i="9" l="1"/>
  <c r="C22" i="5"/>
  <c r="B27" i="5"/>
  <c r="C23" i="5" s="1"/>
  <c r="C27" i="5" l="1"/>
  <c r="C26" i="5"/>
  <c r="C25" i="5"/>
  <c r="C21" i="5"/>
  <c r="C24" i="5"/>
</calcChain>
</file>

<file path=xl/sharedStrings.xml><?xml version="1.0" encoding="utf-8"?>
<sst xmlns="http://schemas.openxmlformats.org/spreadsheetml/2006/main" count="240" uniqueCount="106">
  <si>
    <t>Cher</t>
  </si>
  <si>
    <t>Indre</t>
  </si>
  <si>
    <t>Loiret</t>
  </si>
  <si>
    <t>Académie</t>
  </si>
  <si>
    <t>Eure-et-Loir</t>
  </si>
  <si>
    <t>Indre-et-Loire</t>
  </si>
  <si>
    <t>Loir-et-Cher</t>
  </si>
  <si>
    <r>
      <t xml:space="preserve">Figure 1. </t>
    </r>
    <r>
      <rPr>
        <b/>
        <sz val="10"/>
        <color rgb="FF000000"/>
        <rFont val="Arial Narrow"/>
        <family val="2"/>
      </rPr>
      <t xml:space="preserve">Évolution des pourcentages d’élèves en situation de handicap scolarisés, de 2014 à 2019*. </t>
    </r>
  </si>
  <si>
    <t>* Les données de la rentrée 2016 n’étant pas exhaustives, elles ne peuvent pas être comparées à celles des autres rentrées.</t>
  </si>
  <si>
    <t>Classe ordinaire</t>
  </si>
  <si>
    <t>ULIS</t>
  </si>
  <si>
    <t>Ensemble</t>
  </si>
  <si>
    <t>Âge</t>
  </si>
  <si>
    <t>Effectifs</t>
  </si>
  <si>
    <t>Part des filles</t>
  </si>
  <si>
    <t>Scolarisation en classe ordinaire</t>
  </si>
  <si>
    <t>Scolarisation en ULIS</t>
  </si>
  <si>
    <t>5 ans et moins</t>
  </si>
  <si>
    <t>6 ans</t>
  </si>
  <si>
    <t>7 ans</t>
  </si>
  <si>
    <t>8 ans</t>
  </si>
  <si>
    <t>9 ans</t>
  </si>
  <si>
    <t>10 ans</t>
  </si>
  <si>
    <t>11 ans et plus</t>
  </si>
  <si>
    <t>Total</t>
  </si>
  <si>
    <r>
      <rPr>
        <b/>
        <sz val="10"/>
        <color rgb="FF673A15"/>
        <rFont val="Arial Narrow"/>
        <family val="2"/>
      </rPr>
      <t xml:space="preserve">Figure 3. </t>
    </r>
    <r>
      <rPr>
        <b/>
        <sz val="10"/>
        <color rgb="FF000000"/>
        <rFont val="Arial Narrow"/>
        <family val="2"/>
      </rPr>
      <t>Âge, sexe et mode de scolarisation des élèves en situation de handicap du 2nd degré.</t>
    </r>
  </si>
  <si>
    <r>
      <rPr>
        <b/>
        <sz val="10"/>
        <color rgb="FF673A15"/>
        <rFont val="Arial Narrow"/>
        <family val="2"/>
      </rPr>
      <t xml:space="preserve">Figure 2. </t>
    </r>
    <r>
      <rPr>
        <b/>
        <sz val="10"/>
        <color rgb="FF000000"/>
        <rFont val="Arial Narrow"/>
        <family val="2"/>
      </rPr>
      <t>Âge, sexe et mode de scolarisation des élèves en situation de handicap du 1er degré.</t>
    </r>
  </si>
  <si>
    <t>11 ans et moins</t>
  </si>
  <si>
    <t>12 ans</t>
  </si>
  <si>
    <t>13 ans</t>
  </si>
  <si>
    <t>14 ans</t>
  </si>
  <si>
    <t>15 ans</t>
  </si>
  <si>
    <t>16 ans</t>
  </si>
  <si>
    <t>17 ans</t>
  </si>
  <si>
    <t>18 ans et plus</t>
  </si>
  <si>
    <t>Lecture : À la rentrée 2019, les filles représentent 31,9 % des élèves scolarisés en ULIS dans le second degré.</t>
  </si>
  <si>
    <t>Champ : établissements publics et privés du second degré, Orléans-Tours.</t>
  </si>
  <si>
    <t>Sources : Enquête DGESCO/DEPP n°3 et 12 de 2019-2020.</t>
  </si>
  <si>
    <t>Lecture : À la rentrée 2019, 34 % des élèves handicapés du 1er degré sont scolarisés en ULIS.</t>
  </si>
  <si>
    <t>Champ : établissements publics et privés du premier degré, Orléans-Tours.</t>
  </si>
  <si>
    <t>Lecture : À la rentrée 2019, 2,7 % des élèves scolarisés dans l’académie souffrent d’un handicap.</t>
  </si>
  <si>
    <t>Champ : établissements publics et privés du premier et second degrés, Orléans-Tours.</t>
  </si>
  <si>
    <t xml:space="preserve">Sources : Enquêtes DGESCO/DEPP n°3 et 12 </t>
  </si>
  <si>
    <t>Temps complet</t>
  </si>
  <si>
    <t>Temps partiel        éducation nationale uniquement</t>
  </si>
  <si>
    <t>Temps partiel       éducation nationale,        scolarité partagée</t>
  </si>
  <si>
    <t>Maternelle</t>
  </si>
  <si>
    <t>Elémentaire</t>
  </si>
  <si>
    <t>Total 1er degré</t>
  </si>
  <si>
    <t>Total 2nd degré</t>
  </si>
  <si>
    <t>Lecture : À la rentrée 2019, 88,6% des élèves handicapés du premier degré sont scolarisés à temps complet.</t>
  </si>
  <si>
    <t>1er degré</t>
  </si>
  <si>
    <t>2nd degré</t>
  </si>
  <si>
    <t>SEGPA</t>
  </si>
  <si>
    <t>Troubles ou atteintes</t>
  </si>
  <si>
    <t>Eff.</t>
  </si>
  <si>
    <t>%</t>
  </si>
  <si>
    <t>Troubles intellectuels ou cognitifs</t>
  </si>
  <si>
    <t>Troubles du psychisme</t>
  </si>
  <si>
    <t>Troubles du langage ou de la parole</t>
  </si>
  <si>
    <t>Troubles auditifs</t>
  </si>
  <si>
    <t>Troubles visuels</t>
  </si>
  <si>
    <t>Troubles viscéraux</t>
  </si>
  <si>
    <t>Troubles moteurs</t>
  </si>
  <si>
    <t>Plusieurs troubles associés</t>
  </si>
  <si>
    <t>Autres troubles</t>
  </si>
  <si>
    <t>Lecture : À la rentrée 2019, dans le 1er degré, 1 839 élèves souffrant de troubles intellectuels ou cognitifs sont scolarisés en ULIS.</t>
  </si>
  <si>
    <r>
      <t xml:space="preserve">Figure 6. </t>
    </r>
    <r>
      <rPr>
        <b/>
        <sz val="10"/>
        <color rgb="FF000000"/>
        <rFont val="Arial Narrow"/>
        <family val="2"/>
      </rPr>
      <t>Répartition des effectifs d’élèves en situation de handicap selon le  niveau d’enseignement (2nd degré)</t>
    </r>
  </si>
  <si>
    <t>2nd cycle professionnel</t>
  </si>
  <si>
    <t>2nd cycle général et technologique</t>
  </si>
  <si>
    <t>1er cycle</t>
  </si>
  <si>
    <t>Autre 2nd degré</t>
  </si>
  <si>
    <t>Niveau 1er degré</t>
  </si>
  <si>
    <t>Lecture : 43 % des élèves handicapés du second degré suivent un enseignement de niveau 1er cycle.</t>
  </si>
  <si>
    <r>
      <t xml:space="preserve">Figure 4. </t>
    </r>
    <r>
      <rPr>
        <b/>
        <sz val="10"/>
        <color rgb="FF000000"/>
        <rFont val="Arial Narrow"/>
        <family val="2"/>
      </rPr>
      <t>Niveau d’enseignement et mode de scolarisation.</t>
    </r>
  </si>
  <si>
    <r>
      <t xml:space="preserve">Figure 7. </t>
    </r>
    <r>
      <rPr>
        <b/>
        <sz val="10"/>
        <color rgb="FF000000"/>
        <rFont val="Arial Narrow"/>
        <family val="2"/>
      </rPr>
      <t>Répartition selon le type d’accompagnement.</t>
    </r>
  </si>
  <si>
    <t>Pas                                 de prescription</t>
  </si>
  <si>
    <r>
      <rPr>
        <b/>
        <sz val="10"/>
        <color rgb="FF673A15"/>
        <rFont val="Arial Narrow"/>
        <family val="2"/>
      </rPr>
      <t xml:space="preserve">Figure 5. </t>
    </r>
    <r>
      <rPr>
        <b/>
        <sz val="10"/>
        <color rgb="FF000000"/>
        <rFont val="Arial Narrow"/>
        <family val="2"/>
      </rPr>
      <t>Troubles ou atteintes et modalités de scolarisation pour les élèves en situation de handicap.</t>
    </r>
  </si>
  <si>
    <t>Aide individuelle par un contrat aidé</t>
  </si>
  <si>
    <t>Aide individuelle par un EASH</t>
  </si>
  <si>
    <t>Total                       accompagnement</t>
  </si>
  <si>
    <t>Lecture : 53,3 % des élèves du premier degré bénéficient d’un accompagnement.</t>
  </si>
  <si>
    <t>Champ : établissements publics et privés du premier et second degré, Orléans-Tours.</t>
  </si>
  <si>
    <t>Total général</t>
  </si>
  <si>
    <t>Elèves accompagnés</t>
  </si>
  <si>
    <t>Total élèves en situation de handicap</t>
  </si>
  <si>
    <t>% élèves accompagnés</t>
  </si>
  <si>
    <t>Lecture : 79 % des élèves du premier degré souffrant de troubles du psychisme bénéficient d’un accompagnement.</t>
  </si>
  <si>
    <t>Recours à un matériel pédagogique adapté</t>
  </si>
  <si>
    <t>Lecture : 62 % des élèves du 2nd degré souffrant de troubles visuels bénéficient d’un matériel pédagogique adapté.</t>
  </si>
  <si>
    <t>Total 2019</t>
  </si>
  <si>
    <t>Total 2018</t>
  </si>
  <si>
    <t>% recours à un matériel pédagogique adapté</t>
  </si>
  <si>
    <t>Effectifs totaux</t>
  </si>
  <si>
    <t>Elèves en situation de handicap</t>
  </si>
  <si>
    <t>Part d'élèves en situation de handicap</t>
  </si>
  <si>
    <t>Public</t>
  </si>
  <si>
    <t>Privé</t>
  </si>
  <si>
    <t>Part du privé</t>
  </si>
  <si>
    <r>
      <t xml:space="preserve">Figure 10. </t>
    </r>
    <r>
      <rPr>
        <b/>
        <sz val="10"/>
        <color rgb="FF000000"/>
        <rFont val="Arial Narrow"/>
        <family val="2"/>
      </rPr>
      <t>Les élèves en situation de handicap dans l’enseignement privé.</t>
    </r>
  </si>
  <si>
    <r>
      <rPr>
        <b/>
        <sz val="10"/>
        <color rgb="FF673A15"/>
        <rFont val="Arial Narrow"/>
        <family val="2"/>
      </rPr>
      <t xml:space="preserve">Figure 9. </t>
    </r>
    <r>
      <rPr>
        <b/>
        <sz val="10"/>
        <color rgb="FF000000"/>
        <rFont val="Arial Narrow"/>
        <family val="2"/>
      </rPr>
      <t>Le recours à un matériel pédagogique adapté selon la déficience.</t>
    </r>
  </si>
  <si>
    <r>
      <rPr>
        <b/>
        <sz val="10"/>
        <color rgb="FF673A15"/>
        <rFont val="Arial Narrow"/>
        <family val="2"/>
      </rPr>
      <t xml:space="preserve">Figure 8. </t>
    </r>
    <r>
      <rPr>
        <b/>
        <sz val="10"/>
        <color rgb="FF000000"/>
        <rFont val="Arial Narrow"/>
        <family val="2"/>
      </rPr>
      <t>L’accompagnement selon la déficience.</t>
    </r>
  </si>
  <si>
    <t>Lecture : 8,2 % des élèves en situation de handicap sont scolarisés dans un établissement privé de l’académie. Ils représentent 1,9 % des élèves du privé.</t>
  </si>
  <si>
    <t>Sources : Enquête DGESCO/DEPP n°3 et 12 de 2019-2020 - Constat 2019.</t>
  </si>
  <si>
    <t>Total 1er degré et 2nd degré</t>
  </si>
  <si>
    <t>Aide mutualisée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</si>
</sst>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7030A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673A15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2"/>
      <color rgb="FF000000"/>
      <name val="Times New Roman"/>
      <family val="1"/>
    </font>
    <font>
      <b/>
      <sz val="10"/>
      <color rgb="FFBE0A26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rgb="FF333333"/>
      <name val="Arial Narrow"/>
      <family val="2"/>
    </font>
    <font>
      <b/>
      <sz val="10"/>
      <color rgb="FFC60C30"/>
      <name val="Arial Narrow"/>
      <family val="2"/>
    </font>
    <font>
      <sz val="11"/>
      <color theme="1"/>
      <name val="Calibri"/>
      <family val="2"/>
      <scheme val="minor"/>
    </font>
    <font>
      <sz val="10"/>
      <color rgb="FF673A15"/>
      <name val="Arial Narrow"/>
      <family val="2"/>
    </font>
    <font>
      <sz val="10"/>
      <color theme="1"/>
      <name val="Calibri"/>
      <family val="2"/>
      <scheme val="minor"/>
    </font>
    <font>
      <b/>
      <i/>
      <sz val="10"/>
      <color rgb="FF673A15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FDAC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4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ill="1"/>
    <xf numFmtId="0" fontId="3" fillId="0" borderId="0" xfId="0" applyFont="1" applyFill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16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164" fontId="10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/>
    </xf>
    <xf numFmtId="164" fontId="10" fillId="0" borderId="4" xfId="0" applyNumberFormat="1" applyFont="1" applyBorder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9" fontId="10" fillId="0" borderId="1" xfId="1" applyFont="1" applyBorder="1" applyAlignment="1">
      <alignment horizontal="center"/>
    </xf>
    <xf numFmtId="9" fontId="5" fillId="2" borderId="1" xfId="1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2" borderId="1" xfId="0" applyFont="1" applyFill="1" applyBorder="1"/>
    <xf numFmtId="0" fontId="16" fillId="0" borderId="0" xfId="0" applyFont="1"/>
    <xf numFmtId="0" fontId="1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1"/>
    </xf>
    <xf numFmtId="0" fontId="9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9" fillId="3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9" fontId="15" fillId="2" borderId="1" xfId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/>
    </xf>
    <xf numFmtId="0" fontId="5" fillId="4" borderId="14" xfId="0" applyFont="1" applyFill="1" applyBorder="1"/>
    <xf numFmtId="0" fontId="5" fillId="4" borderId="16" xfId="0" applyFont="1" applyFill="1" applyBorder="1"/>
    <xf numFmtId="0" fontId="5" fillId="4" borderId="18" xfId="0" applyFont="1" applyFill="1" applyBorder="1"/>
    <xf numFmtId="0" fontId="5" fillId="4" borderId="22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10" fillId="5" borderId="29" xfId="0" applyFont="1" applyFill="1" applyBorder="1"/>
    <xf numFmtId="3" fontId="10" fillId="0" borderId="19" xfId="0" applyNumberFormat="1" applyFont="1" applyBorder="1" applyAlignment="1">
      <alignment horizontal="center"/>
    </xf>
    <xf numFmtId="3" fontId="10" fillId="0" borderId="23" xfId="0" applyNumberFormat="1" applyFont="1" applyBorder="1" applyAlignment="1">
      <alignment horizontal="center"/>
    </xf>
    <xf numFmtId="3" fontId="10" fillId="0" borderId="20" xfId="0" applyNumberFormat="1" applyFont="1" applyBorder="1" applyAlignment="1">
      <alignment horizontal="center"/>
    </xf>
    <xf numFmtId="3" fontId="10" fillId="0" borderId="24" xfId="0" applyNumberFormat="1" applyFont="1" applyBorder="1" applyAlignment="1">
      <alignment horizontal="center"/>
    </xf>
    <xf numFmtId="164" fontId="10" fillId="0" borderId="21" xfId="1" applyNumberFormat="1" applyFont="1" applyBorder="1" applyAlignment="1">
      <alignment horizontal="center"/>
    </xf>
    <xf numFmtId="164" fontId="10" fillId="0" borderId="25" xfId="1" applyNumberFormat="1" applyFont="1" applyBorder="1" applyAlignment="1">
      <alignment horizontal="center"/>
    </xf>
    <xf numFmtId="164" fontId="10" fillId="0" borderId="27" xfId="1" applyNumberFormat="1" applyFont="1" applyBorder="1" applyAlignment="1">
      <alignment horizontal="center"/>
    </xf>
    <xf numFmtId="164" fontId="10" fillId="0" borderId="28" xfId="1" applyNumberFormat="1" applyFont="1" applyBorder="1" applyAlignment="1">
      <alignment horizontal="center"/>
    </xf>
    <xf numFmtId="0" fontId="11" fillId="0" borderId="10" xfId="0" applyFont="1" applyFill="1" applyBorder="1" applyAlignment="1">
      <alignment horizontal="left" vertical="center" wrapText="1" indent="1"/>
    </xf>
    <xf numFmtId="164" fontId="11" fillId="0" borderId="10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DFDACD"/>
      <color rgb="FF673A15"/>
      <color rgb="FFEEEEE4"/>
      <color rgb="FFA38A71"/>
      <color rgb="FF856243"/>
      <color rgb="FFC1B2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'Figure 1'!$I$3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C1B29F">
                <a:alpha val="69804"/>
              </a:srgbClr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'Figure 1'!$J$2:$P$2</c:f>
              <c:strCache>
                <c:ptCount val="7"/>
                <c:pt idx="0">
                  <c:v>Cher</c:v>
                </c:pt>
                <c:pt idx="1">
                  <c:v>Eure-et-Loir</c:v>
                </c:pt>
                <c:pt idx="2">
                  <c:v>Indre</c:v>
                </c:pt>
                <c:pt idx="3">
                  <c:v>Indre-et-Loire</c:v>
                </c:pt>
                <c:pt idx="4">
                  <c:v>Loir-et-Cher</c:v>
                </c:pt>
                <c:pt idx="5">
                  <c:v>Loiret</c:v>
                </c:pt>
                <c:pt idx="6">
                  <c:v>Académie</c:v>
                </c:pt>
              </c:strCache>
            </c:strRef>
          </c:cat>
          <c:val>
            <c:numRef>
              <c:f>'Figure 1'!$J$3:$P$3</c:f>
              <c:numCache>
                <c:formatCode>0.0%</c:formatCode>
                <c:ptCount val="7"/>
                <c:pt idx="0">
                  <c:v>1.9E-2</c:v>
                </c:pt>
                <c:pt idx="1">
                  <c:v>2.1999999999999999E-2</c:v>
                </c:pt>
                <c:pt idx="2">
                  <c:v>2.4E-2</c:v>
                </c:pt>
                <c:pt idx="3">
                  <c:v>2.1999999999999999E-2</c:v>
                </c:pt>
                <c:pt idx="4">
                  <c:v>2.1999999999999999E-2</c:v>
                </c:pt>
                <c:pt idx="5">
                  <c:v>1.6E-2</c:v>
                </c:pt>
                <c:pt idx="6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A-4A46-95A0-BB267B07D5A4}"/>
            </c:ext>
          </c:extLst>
        </c:ser>
        <c:ser>
          <c:idx val="5"/>
          <c:order val="1"/>
          <c:tx>
            <c:strRef>
              <c:f>'Figure 1'!$I$4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A38A71">
                <a:alpha val="80000"/>
              </a:srgbClr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'Figure 1'!$J$2:$P$2</c:f>
              <c:strCache>
                <c:ptCount val="7"/>
                <c:pt idx="0">
                  <c:v>Cher</c:v>
                </c:pt>
                <c:pt idx="1">
                  <c:v>Eure-et-Loir</c:v>
                </c:pt>
                <c:pt idx="2">
                  <c:v>Indre</c:v>
                </c:pt>
                <c:pt idx="3">
                  <c:v>Indre-et-Loire</c:v>
                </c:pt>
                <c:pt idx="4">
                  <c:v>Loir-et-Cher</c:v>
                </c:pt>
                <c:pt idx="5">
                  <c:v>Loiret</c:v>
                </c:pt>
                <c:pt idx="6">
                  <c:v>Académie</c:v>
                </c:pt>
              </c:strCache>
            </c:strRef>
          </c:cat>
          <c:val>
            <c:numRef>
              <c:f>'Figure 1'!$J$4:$P$4</c:f>
              <c:numCache>
                <c:formatCode>0.0%</c:formatCode>
                <c:ptCount val="7"/>
                <c:pt idx="0">
                  <c:v>2.1000000000000001E-2</c:v>
                </c:pt>
                <c:pt idx="1">
                  <c:v>2.4E-2</c:v>
                </c:pt>
                <c:pt idx="2">
                  <c:v>2.5000000000000001E-2</c:v>
                </c:pt>
                <c:pt idx="3">
                  <c:v>2.3E-2</c:v>
                </c:pt>
                <c:pt idx="4">
                  <c:v>2.1000000000000001E-2</c:v>
                </c:pt>
                <c:pt idx="5">
                  <c:v>1.7000000000000001E-2</c:v>
                </c:pt>
                <c:pt idx="6">
                  <c:v>2.1000000000000001E-2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A-4A46-95A0-BB267B07D5A4}"/>
            </c:ext>
          </c:extLst>
        </c:ser>
        <c:ser>
          <c:idx val="6"/>
          <c:order val="2"/>
          <c:tx>
            <c:strRef>
              <c:f>'Figure 1'!$I$5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856243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'Figure 1'!$J$2:$P$2</c:f>
              <c:strCache>
                <c:ptCount val="7"/>
                <c:pt idx="0">
                  <c:v>Cher</c:v>
                </c:pt>
                <c:pt idx="1">
                  <c:v>Eure-et-Loir</c:v>
                </c:pt>
                <c:pt idx="2">
                  <c:v>Indre</c:v>
                </c:pt>
                <c:pt idx="3">
                  <c:v>Indre-et-Loire</c:v>
                </c:pt>
                <c:pt idx="4">
                  <c:v>Loir-et-Cher</c:v>
                </c:pt>
                <c:pt idx="5">
                  <c:v>Loiret</c:v>
                </c:pt>
                <c:pt idx="6">
                  <c:v>Académie</c:v>
                </c:pt>
              </c:strCache>
            </c:strRef>
          </c:cat>
          <c:val>
            <c:numRef>
              <c:f>'Figure 1'!$J$5:$P$5</c:f>
              <c:numCache>
                <c:formatCode>0.0%</c:formatCode>
                <c:ptCount val="7"/>
                <c:pt idx="0">
                  <c:v>2.3208587177255584E-2</c:v>
                </c:pt>
                <c:pt idx="1">
                  <c:v>2.6913695947326052E-2</c:v>
                </c:pt>
                <c:pt idx="2">
                  <c:v>3.2331673779042197E-2</c:v>
                </c:pt>
                <c:pt idx="3">
                  <c:v>2.6946164123214721E-2</c:v>
                </c:pt>
                <c:pt idx="4">
                  <c:v>2.4064454574366585E-2</c:v>
                </c:pt>
                <c:pt idx="5">
                  <c:v>1.8495019110506598E-2</c:v>
                </c:pt>
                <c:pt idx="6">
                  <c:v>2.4169164574804555E-2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5A-4A46-95A0-BB267B07D5A4}"/>
            </c:ext>
          </c:extLst>
        </c:ser>
        <c:ser>
          <c:idx val="7"/>
          <c:order val="3"/>
          <c:tx>
            <c:strRef>
              <c:f>'Figure 1'!$I$6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673A15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'Figure 1'!$J$2:$P$2</c:f>
              <c:strCache>
                <c:ptCount val="7"/>
                <c:pt idx="0">
                  <c:v>Cher</c:v>
                </c:pt>
                <c:pt idx="1">
                  <c:v>Eure-et-Loir</c:v>
                </c:pt>
                <c:pt idx="2">
                  <c:v>Indre</c:v>
                </c:pt>
                <c:pt idx="3">
                  <c:v>Indre-et-Loire</c:v>
                </c:pt>
                <c:pt idx="4">
                  <c:v>Loir-et-Cher</c:v>
                </c:pt>
                <c:pt idx="5">
                  <c:v>Loiret</c:v>
                </c:pt>
                <c:pt idx="6">
                  <c:v>Académie</c:v>
                </c:pt>
              </c:strCache>
            </c:strRef>
          </c:cat>
          <c:val>
            <c:numRef>
              <c:f>'Figure 1'!$J$6:$P$6</c:f>
              <c:numCache>
                <c:formatCode>0.0%</c:formatCode>
                <c:ptCount val="7"/>
                <c:pt idx="0">
                  <c:v>2.4333549724624631E-2</c:v>
                </c:pt>
                <c:pt idx="1">
                  <c:v>2.8439169426382072E-2</c:v>
                </c:pt>
                <c:pt idx="2">
                  <c:v>3.6221463239259392E-2</c:v>
                </c:pt>
                <c:pt idx="3">
                  <c:v>2.7394297321697261E-2</c:v>
                </c:pt>
                <c:pt idx="4">
                  <c:v>2.6304017178133667E-2</c:v>
                </c:pt>
                <c:pt idx="5">
                  <c:v>1.9048701052791033E-2</c:v>
                </c:pt>
                <c:pt idx="6">
                  <c:v>2.5368898978433599E-2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5A-4A46-95A0-BB267B07D5A4}"/>
            </c:ext>
          </c:extLst>
        </c:ser>
        <c:ser>
          <c:idx val="8"/>
          <c:order val="4"/>
          <c:tx>
            <c:strRef>
              <c:f>'Figure 1'!$I$7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673A15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'Figure 1'!$J$2:$P$2</c:f>
              <c:strCache>
                <c:ptCount val="7"/>
                <c:pt idx="0">
                  <c:v>Cher</c:v>
                </c:pt>
                <c:pt idx="1">
                  <c:v>Eure-et-Loir</c:v>
                </c:pt>
                <c:pt idx="2">
                  <c:v>Indre</c:v>
                </c:pt>
                <c:pt idx="3">
                  <c:v>Indre-et-Loire</c:v>
                </c:pt>
                <c:pt idx="4">
                  <c:v>Loir-et-Cher</c:v>
                </c:pt>
                <c:pt idx="5">
                  <c:v>Loiret</c:v>
                </c:pt>
                <c:pt idx="6">
                  <c:v>Académie</c:v>
                </c:pt>
              </c:strCache>
            </c:strRef>
          </c:cat>
          <c:val>
            <c:numRef>
              <c:f>'Figure 1'!$J$7:$P$7</c:f>
              <c:numCache>
                <c:formatCode>0.0%</c:formatCode>
                <c:ptCount val="7"/>
                <c:pt idx="0">
                  <c:v>2.6144343853117862E-2</c:v>
                </c:pt>
                <c:pt idx="1">
                  <c:v>3.1213170524269484E-2</c:v>
                </c:pt>
                <c:pt idx="2">
                  <c:v>4.1229887859580691E-2</c:v>
                </c:pt>
                <c:pt idx="3">
                  <c:v>2.8030338719555282E-2</c:v>
                </c:pt>
                <c:pt idx="4">
                  <c:v>3.0116457524600522E-2</c:v>
                </c:pt>
                <c:pt idx="5">
                  <c:v>2.0210615891926392E-2</c:v>
                </c:pt>
                <c:pt idx="6">
                  <c:v>2.7354889129389659E-2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5A-4A46-95A0-BB267B07D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148528"/>
        <c:axId val="198535712"/>
      </c:barChart>
      <c:catAx>
        <c:axId val="19514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8535712"/>
        <c:crosses val="autoZero"/>
        <c:auto val="1"/>
        <c:lblAlgn val="ctr"/>
        <c:lblOffset val="100"/>
        <c:noMultiLvlLbl val="0"/>
      </c:catAx>
      <c:valAx>
        <c:axId val="198535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crossAx val="195148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anose="020B0606020202030204" pitchFamily="34" charset="0"/>
        </a:defRPr>
      </a:pPr>
      <a:endParaRPr lang="fr-F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DFDACD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7D-49C2-9A8D-8B498463870A}"/>
              </c:ext>
            </c:extLst>
          </c:dPt>
          <c:dPt>
            <c:idx val="1"/>
            <c:bubble3D val="0"/>
            <c:spPr>
              <a:solidFill>
                <a:srgbClr val="856243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7D-49C2-9A8D-8B498463870A}"/>
              </c:ext>
            </c:extLst>
          </c:dPt>
          <c:dPt>
            <c:idx val="2"/>
            <c:bubble3D val="0"/>
            <c:spPr>
              <a:solidFill>
                <a:srgbClr val="C1B29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7D-49C2-9A8D-8B498463870A}"/>
              </c:ext>
            </c:extLst>
          </c:dPt>
          <c:dPt>
            <c:idx val="3"/>
            <c:bubble3D val="0"/>
            <c:spPr>
              <a:solidFill>
                <a:srgbClr val="673A15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7D-49C2-9A8D-8B498463870A}"/>
              </c:ext>
            </c:extLst>
          </c:dPt>
          <c:dPt>
            <c:idx val="4"/>
            <c:bubble3D val="0"/>
            <c:spPr>
              <a:solidFill>
                <a:srgbClr val="EEEEE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7D-49C2-9A8D-8B498463870A}"/>
              </c:ext>
            </c:extLst>
          </c:dPt>
          <c:dPt>
            <c:idx val="5"/>
            <c:bubble3D val="0"/>
            <c:spPr>
              <a:solidFill>
                <a:srgbClr val="A38A71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7D-49C2-9A8D-8B498463870A}"/>
              </c:ext>
            </c:extLst>
          </c:dPt>
          <c:dLbls>
            <c:dLbl>
              <c:idx val="0"/>
              <c:layout>
                <c:manualLayout>
                  <c:x val="1.7957351290684626E-2"/>
                  <c:y val="-4.629629629629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7D-49C2-9A8D-8B498463870A}"/>
                </c:ext>
              </c:extLst>
            </c:dLbl>
            <c:dLbl>
              <c:idx val="1"/>
              <c:layout>
                <c:manualLayout>
                  <c:x val="2.0202020202020204E-2"/>
                  <c:y val="-9.25925925925925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7D-49C2-9A8D-8B498463870A}"/>
                </c:ext>
              </c:extLst>
            </c:dLbl>
            <c:dLbl>
              <c:idx val="2"/>
              <c:layout>
                <c:manualLayout>
                  <c:x val="1.7957351290684542E-2"/>
                  <c:y val="-8.487556272013328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7D-49C2-9A8D-8B498463870A}"/>
                </c:ext>
              </c:extLst>
            </c:dLbl>
            <c:dLbl>
              <c:idx val="3"/>
              <c:layout>
                <c:manualLayout>
                  <c:x val="-4.2648709315376024E-2"/>
                  <c:y val="-9.25925925925925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7D-49C2-9A8D-8B498463870A}"/>
                </c:ext>
              </c:extLst>
            </c:dLbl>
            <c:dLbl>
              <c:idx val="4"/>
              <c:layout>
                <c:manualLayout>
                  <c:x val="-2.0202020202020221E-2"/>
                  <c:y val="-8.487556272013328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7D-49C2-9A8D-8B498463870A}"/>
                </c:ext>
              </c:extLst>
            </c:dLbl>
            <c:dLbl>
              <c:idx val="5"/>
              <c:layout>
                <c:manualLayout>
                  <c:x val="-1.122334455667788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7D-49C2-9A8D-8B4984638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6'!$A$21:$A$26</c:f>
              <c:strCache>
                <c:ptCount val="6"/>
                <c:pt idx="0">
                  <c:v>SEGPA</c:v>
                </c:pt>
                <c:pt idx="1">
                  <c:v>2nd cycle professionnel</c:v>
                </c:pt>
                <c:pt idx="2">
                  <c:v>2nd cycle général et technologique</c:v>
                </c:pt>
                <c:pt idx="3">
                  <c:v>1er cycle</c:v>
                </c:pt>
                <c:pt idx="4">
                  <c:v>Autre 2nd degré</c:v>
                </c:pt>
                <c:pt idx="5">
                  <c:v>Niveau 1er degré</c:v>
                </c:pt>
              </c:strCache>
            </c:strRef>
          </c:cat>
          <c:val>
            <c:numRef>
              <c:f>'Figure 6'!$B$21:$B$26</c:f>
              <c:numCache>
                <c:formatCode>General</c:formatCode>
                <c:ptCount val="6"/>
                <c:pt idx="0">
                  <c:v>795</c:v>
                </c:pt>
                <c:pt idx="1">
                  <c:v>669</c:v>
                </c:pt>
                <c:pt idx="2">
                  <c:v>359</c:v>
                </c:pt>
                <c:pt idx="3">
                  <c:v>2436</c:v>
                </c:pt>
                <c:pt idx="4">
                  <c:v>92</c:v>
                </c:pt>
                <c:pt idx="5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E7D-49C2-9A8D-8B4984638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8'!$J$20</c:f>
              <c:strCache>
                <c:ptCount val="1"/>
                <c:pt idx="0">
                  <c:v>1er degré</c:v>
                </c:pt>
              </c:strCache>
            </c:strRef>
          </c:tx>
          <c:spPr>
            <a:solidFill>
              <a:srgbClr val="A38A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8'!$I$21:$I$30</c:f>
              <c:strCache>
                <c:ptCount val="10"/>
                <c:pt idx="0">
                  <c:v>Troubles intellectuels ou cognitifs</c:v>
                </c:pt>
                <c:pt idx="1">
                  <c:v>Troubles du psychisme</c:v>
                </c:pt>
                <c:pt idx="2">
                  <c:v>Troubles du langage ou de la parole</c:v>
                </c:pt>
                <c:pt idx="3">
                  <c:v>Troubles auditifs</c:v>
                </c:pt>
                <c:pt idx="4">
                  <c:v>Troubles visuels</c:v>
                </c:pt>
                <c:pt idx="5">
                  <c:v>Troubles viscéraux</c:v>
                </c:pt>
                <c:pt idx="6">
                  <c:v>Troubles moteurs</c:v>
                </c:pt>
                <c:pt idx="7">
                  <c:v>Plusieurs troubles associés</c:v>
                </c:pt>
                <c:pt idx="8">
                  <c:v>Autres troubles</c:v>
                </c:pt>
                <c:pt idx="9">
                  <c:v>Total général</c:v>
                </c:pt>
              </c:strCache>
            </c:strRef>
          </c:cat>
          <c:val>
            <c:numRef>
              <c:f>'Figure 8'!$J$21:$J$30</c:f>
              <c:numCache>
                <c:formatCode>0%</c:formatCode>
                <c:ptCount val="10"/>
                <c:pt idx="0">
                  <c:v>0.35101164929491108</c:v>
                </c:pt>
                <c:pt idx="1">
                  <c:v>0.79067990832696711</c:v>
                </c:pt>
                <c:pt idx="2">
                  <c:v>0.62995594713656389</c:v>
                </c:pt>
                <c:pt idx="3">
                  <c:v>0.36269430051813473</c:v>
                </c:pt>
                <c:pt idx="4">
                  <c:v>0.6853932584269663</c:v>
                </c:pt>
                <c:pt idx="5">
                  <c:v>0.671875</c:v>
                </c:pt>
                <c:pt idx="6">
                  <c:v>0.71565495207667729</c:v>
                </c:pt>
                <c:pt idx="7">
                  <c:v>0.71790540540540537</c:v>
                </c:pt>
                <c:pt idx="8">
                  <c:v>0.63973063973063971</c:v>
                </c:pt>
                <c:pt idx="9">
                  <c:v>0.53264705882352936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F-4831-87C3-E3D92565AA20}"/>
            </c:ext>
          </c:extLst>
        </c:ser>
        <c:ser>
          <c:idx val="1"/>
          <c:order val="1"/>
          <c:tx>
            <c:strRef>
              <c:f>'Figure 8'!$K$20</c:f>
              <c:strCache>
                <c:ptCount val="1"/>
                <c:pt idx="0">
                  <c:v>2nd degré</c:v>
                </c:pt>
              </c:strCache>
            </c:strRef>
          </c:tx>
          <c:spPr>
            <a:solidFill>
              <a:srgbClr val="673A1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8'!$I$21:$I$30</c:f>
              <c:strCache>
                <c:ptCount val="10"/>
                <c:pt idx="0">
                  <c:v>Troubles intellectuels ou cognitifs</c:v>
                </c:pt>
                <c:pt idx="1">
                  <c:v>Troubles du psychisme</c:v>
                </c:pt>
                <c:pt idx="2">
                  <c:v>Troubles du langage ou de la parole</c:v>
                </c:pt>
                <c:pt idx="3">
                  <c:v>Troubles auditifs</c:v>
                </c:pt>
                <c:pt idx="4">
                  <c:v>Troubles visuels</c:v>
                </c:pt>
                <c:pt idx="5">
                  <c:v>Troubles viscéraux</c:v>
                </c:pt>
                <c:pt idx="6">
                  <c:v>Troubles moteurs</c:v>
                </c:pt>
                <c:pt idx="7">
                  <c:v>Plusieurs troubles associés</c:v>
                </c:pt>
                <c:pt idx="8">
                  <c:v>Autres troubles</c:v>
                </c:pt>
                <c:pt idx="9">
                  <c:v>Total général</c:v>
                </c:pt>
              </c:strCache>
            </c:strRef>
          </c:cat>
          <c:val>
            <c:numRef>
              <c:f>'Figure 8'!$K$21:$K$30</c:f>
              <c:numCache>
                <c:formatCode>0%</c:formatCode>
                <c:ptCount val="10"/>
                <c:pt idx="0">
                  <c:v>9.4205754828537644E-2</c:v>
                </c:pt>
                <c:pt idx="1">
                  <c:v>0.38690476190476192</c:v>
                </c:pt>
                <c:pt idx="2">
                  <c:v>0.32247899159663868</c:v>
                </c:pt>
                <c:pt idx="3">
                  <c:v>0.2129032258064516</c:v>
                </c:pt>
                <c:pt idx="4">
                  <c:v>0.47560975609756095</c:v>
                </c:pt>
                <c:pt idx="5">
                  <c:v>0.25454545454545452</c:v>
                </c:pt>
                <c:pt idx="6">
                  <c:v>0.49498327759197325</c:v>
                </c:pt>
                <c:pt idx="7">
                  <c:v>0.33227848101265822</c:v>
                </c:pt>
                <c:pt idx="8">
                  <c:v>0.30350194552529181</c:v>
                </c:pt>
                <c:pt idx="9">
                  <c:v>0.23900370959194489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F-4831-87C3-E3D92565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1640948896"/>
        <c:axId val="1640946816"/>
      </c:barChart>
      <c:catAx>
        <c:axId val="164094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40946816"/>
        <c:crosses val="autoZero"/>
        <c:auto val="1"/>
        <c:lblAlgn val="ctr"/>
        <c:lblOffset val="100"/>
        <c:noMultiLvlLbl val="0"/>
      </c:catAx>
      <c:valAx>
        <c:axId val="1640946816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4094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9'!$J$20</c:f>
              <c:strCache>
                <c:ptCount val="1"/>
                <c:pt idx="0">
                  <c:v>1er degré</c:v>
                </c:pt>
              </c:strCache>
            </c:strRef>
          </c:tx>
          <c:spPr>
            <a:solidFill>
              <a:srgbClr val="A38A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9'!$I$21:$I$30</c:f>
              <c:strCache>
                <c:ptCount val="10"/>
                <c:pt idx="0">
                  <c:v>Troubles intellectuels ou cognitifs</c:v>
                </c:pt>
                <c:pt idx="1">
                  <c:v>Troubles du psychisme</c:v>
                </c:pt>
                <c:pt idx="2">
                  <c:v>Troubles du langage ou de la parole</c:v>
                </c:pt>
                <c:pt idx="3">
                  <c:v>Troubles auditifs</c:v>
                </c:pt>
                <c:pt idx="4">
                  <c:v>Troubles visuels</c:v>
                </c:pt>
                <c:pt idx="5">
                  <c:v>Troubles viscéraux</c:v>
                </c:pt>
                <c:pt idx="6">
                  <c:v>Troubles moteurs</c:v>
                </c:pt>
                <c:pt idx="7">
                  <c:v>Plusieurs troubles associés</c:v>
                </c:pt>
                <c:pt idx="8">
                  <c:v>Autres troubles</c:v>
                </c:pt>
                <c:pt idx="9">
                  <c:v>Total général</c:v>
                </c:pt>
              </c:strCache>
            </c:strRef>
          </c:cat>
          <c:val>
            <c:numRef>
              <c:f>'Figure 9'!$J$21:$J$30</c:f>
              <c:numCache>
                <c:formatCode>0%</c:formatCode>
                <c:ptCount val="10"/>
                <c:pt idx="0">
                  <c:v>3.4028203556100603E-2</c:v>
                </c:pt>
                <c:pt idx="1">
                  <c:v>4.2016806722689079E-2</c:v>
                </c:pt>
                <c:pt idx="2">
                  <c:v>0.16152716593245228</c:v>
                </c:pt>
                <c:pt idx="3">
                  <c:v>0.25906735751295334</c:v>
                </c:pt>
                <c:pt idx="4">
                  <c:v>0.4044943820224719</c:v>
                </c:pt>
                <c:pt idx="5">
                  <c:v>6.25E-2</c:v>
                </c:pt>
                <c:pt idx="6">
                  <c:v>0.21405750798722045</c:v>
                </c:pt>
                <c:pt idx="7">
                  <c:v>0.10304054054054054</c:v>
                </c:pt>
                <c:pt idx="8">
                  <c:v>0.18181818181818182</c:v>
                </c:pt>
                <c:pt idx="9">
                  <c:v>8.0588235294117641E-2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1-49A4-8FDD-D8AAF396AC49}"/>
            </c:ext>
          </c:extLst>
        </c:ser>
        <c:ser>
          <c:idx val="1"/>
          <c:order val="1"/>
          <c:tx>
            <c:strRef>
              <c:f>'Figure 9'!$K$20</c:f>
              <c:strCache>
                <c:ptCount val="1"/>
                <c:pt idx="0">
                  <c:v>2nd degré</c:v>
                </c:pt>
              </c:strCache>
            </c:strRef>
          </c:tx>
          <c:spPr>
            <a:solidFill>
              <a:srgbClr val="673A1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9'!$I$21:$I$30</c:f>
              <c:strCache>
                <c:ptCount val="10"/>
                <c:pt idx="0">
                  <c:v>Troubles intellectuels ou cognitifs</c:v>
                </c:pt>
                <c:pt idx="1">
                  <c:v>Troubles du psychisme</c:v>
                </c:pt>
                <c:pt idx="2">
                  <c:v>Troubles du langage ou de la parole</c:v>
                </c:pt>
                <c:pt idx="3">
                  <c:v>Troubles auditifs</c:v>
                </c:pt>
                <c:pt idx="4">
                  <c:v>Troubles visuels</c:v>
                </c:pt>
                <c:pt idx="5">
                  <c:v>Troubles viscéraux</c:v>
                </c:pt>
                <c:pt idx="6">
                  <c:v>Troubles moteurs</c:v>
                </c:pt>
                <c:pt idx="7">
                  <c:v>Plusieurs troubles associés</c:v>
                </c:pt>
                <c:pt idx="8">
                  <c:v>Autres troubles</c:v>
                </c:pt>
                <c:pt idx="9">
                  <c:v>Total général</c:v>
                </c:pt>
              </c:strCache>
            </c:strRef>
          </c:cat>
          <c:val>
            <c:numRef>
              <c:f>'Figure 9'!$K$21:$K$30</c:f>
              <c:numCache>
                <c:formatCode>0%</c:formatCode>
                <c:ptCount val="10"/>
                <c:pt idx="0">
                  <c:v>5.8336618052818291E-2</c:v>
                </c:pt>
                <c:pt idx="1">
                  <c:v>0.11904761904761904</c:v>
                </c:pt>
                <c:pt idx="2">
                  <c:v>0.35189075630252103</c:v>
                </c:pt>
                <c:pt idx="3">
                  <c:v>0.47096774193548385</c:v>
                </c:pt>
                <c:pt idx="4">
                  <c:v>0.62195121951219512</c:v>
                </c:pt>
                <c:pt idx="5">
                  <c:v>0.18181818181818182</c:v>
                </c:pt>
                <c:pt idx="6">
                  <c:v>0.59197324414715724</c:v>
                </c:pt>
                <c:pt idx="7">
                  <c:v>0.26898734177215189</c:v>
                </c:pt>
                <c:pt idx="8">
                  <c:v>0.16731517509727625</c:v>
                </c:pt>
                <c:pt idx="9">
                  <c:v>0.184066419360537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81-49A4-8FDD-D8AAF396A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1640948896"/>
        <c:axId val="1640946816"/>
      </c:barChart>
      <c:catAx>
        <c:axId val="164094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40946816"/>
        <c:crosses val="autoZero"/>
        <c:auto val="1"/>
        <c:lblAlgn val="ctr"/>
        <c:lblOffset val="100"/>
        <c:noMultiLvlLbl val="0"/>
      </c:catAx>
      <c:valAx>
        <c:axId val="1640946816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4094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7</xdr:col>
      <xdr:colOff>38100</xdr:colOff>
      <xdr:row>12</xdr:row>
      <xdr:rowOff>178912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114300</xdr:rowOff>
    </xdr:from>
    <xdr:to>
      <xdr:col>6</xdr:col>
      <xdr:colOff>95250</xdr:colOff>
      <xdr:row>18</xdr:row>
      <xdr:rowOff>104775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114300</xdr:rowOff>
    </xdr:from>
    <xdr:to>
      <xdr:col>6</xdr:col>
      <xdr:colOff>471488</xdr:colOff>
      <xdr:row>18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5</xdr:col>
      <xdr:colOff>700088</xdr:colOff>
      <xdr:row>18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zoomScaleNormal="100" workbookViewId="0">
      <selection activeCell="I2" sqref="I2"/>
    </sheetView>
  </sheetViews>
  <sheetFormatPr baseColWidth="10" defaultRowHeight="15" x14ac:dyDescent="0.25"/>
  <sheetData>
    <row r="1" spans="1:22" x14ac:dyDescent="0.25">
      <c r="A1" s="10" t="s">
        <v>7</v>
      </c>
    </row>
    <row r="2" spans="1:22" ht="15.75" x14ac:dyDescent="0.25">
      <c r="A2" s="12"/>
      <c r="I2" s="15"/>
      <c r="J2" s="16" t="s">
        <v>0</v>
      </c>
      <c r="K2" s="16" t="s">
        <v>4</v>
      </c>
      <c r="L2" s="16" t="s">
        <v>1</v>
      </c>
      <c r="M2" s="16" t="s">
        <v>5</v>
      </c>
      <c r="N2" s="16" t="s">
        <v>6</v>
      </c>
      <c r="O2" s="16" t="s">
        <v>2</v>
      </c>
      <c r="P2" s="16" t="s">
        <v>3</v>
      </c>
    </row>
    <row r="3" spans="1:22" x14ac:dyDescent="0.25">
      <c r="I3" s="17">
        <v>2014</v>
      </c>
      <c r="J3" s="18">
        <v>1.9E-2</v>
      </c>
      <c r="K3" s="18">
        <v>2.1999999999999999E-2</v>
      </c>
      <c r="L3" s="18">
        <v>2.4E-2</v>
      </c>
      <c r="M3" s="18">
        <v>2.1999999999999999E-2</v>
      </c>
      <c r="N3" s="18">
        <v>2.1999999999999999E-2</v>
      </c>
      <c r="O3" s="18">
        <v>1.6E-2</v>
      </c>
      <c r="P3" s="18">
        <v>0.02</v>
      </c>
    </row>
    <row r="4" spans="1:22" x14ac:dyDescent="0.25">
      <c r="I4" s="19">
        <v>2015</v>
      </c>
      <c r="J4" s="18">
        <v>2.1000000000000001E-2</v>
      </c>
      <c r="K4" s="18">
        <v>2.4E-2</v>
      </c>
      <c r="L4" s="18">
        <v>2.5000000000000001E-2</v>
      </c>
      <c r="M4" s="18">
        <v>2.3E-2</v>
      </c>
      <c r="N4" s="18">
        <v>2.1000000000000001E-2</v>
      </c>
      <c r="O4" s="18">
        <v>1.7000000000000001E-2</v>
      </c>
      <c r="P4" s="18">
        <v>2.1000000000000001E-2</v>
      </c>
    </row>
    <row r="5" spans="1:22" x14ac:dyDescent="0.25">
      <c r="I5" s="20">
        <v>2017</v>
      </c>
      <c r="J5" s="21">
        <v>2.3208587177255584E-2</v>
      </c>
      <c r="K5" s="21">
        <v>2.6913695947326052E-2</v>
      </c>
      <c r="L5" s="21">
        <v>3.2331673779042197E-2</v>
      </c>
      <c r="M5" s="21">
        <v>2.6946164123214721E-2</v>
      </c>
      <c r="N5" s="21">
        <v>2.4064454574366585E-2</v>
      </c>
      <c r="O5" s="21">
        <v>1.8495019110506598E-2</v>
      </c>
      <c r="P5" s="21">
        <v>2.4169164574804555E-2</v>
      </c>
    </row>
    <row r="6" spans="1:22" x14ac:dyDescent="0.25">
      <c r="I6" s="20">
        <v>2018</v>
      </c>
      <c r="J6" s="21">
        <v>2.4333549724624631E-2</v>
      </c>
      <c r="K6" s="21">
        <v>2.8439169426382072E-2</v>
      </c>
      <c r="L6" s="21">
        <v>3.6221463239259392E-2</v>
      </c>
      <c r="M6" s="21">
        <v>2.7394297321697261E-2</v>
      </c>
      <c r="N6" s="21">
        <v>2.6304017178133667E-2</v>
      </c>
      <c r="O6" s="21">
        <v>1.9048701052791033E-2</v>
      </c>
      <c r="P6" s="21">
        <v>2.5368898978433599E-2</v>
      </c>
    </row>
    <row r="7" spans="1:22" x14ac:dyDescent="0.25">
      <c r="I7" s="22">
        <v>2019</v>
      </c>
      <c r="J7" s="23">
        <v>2.6144343853117862E-2</v>
      </c>
      <c r="K7" s="23">
        <v>3.1213170524269484E-2</v>
      </c>
      <c r="L7" s="23">
        <v>4.1229887859580691E-2</v>
      </c>
      <c r="M7" s="23">
        <v>2.8030338719555282E-2</v>
      </c>
      <c r="N7" s="23">
        <v>3.0116457524600522E-2</v>
      </c>
      <c r="O7" s="23">
        <v>2.0210615891926392E-2</v>
      </c>
      <c r="P7" s="23">
        <v>2.7354889129389659E-2</v>
      </c>
    </row>
    <row r="9" spans="1:22" x14ac:dyDescent="0.25">
      <c r="Q9" s="1"/>
      <c r="R9" s="1"/>
      <c r="S9" s="1"/>
      <c r="T9" s="1"/>
      <c r="U9" s="1"/>
      <c r="V9" s="1"/>
    </row>
    <row r="10" spans="1:22" x14ac:dyDescent="0.25"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3" t="s">
        <v>8</v>
      </c>
      <c r="J14" s="1"/>
      <c r="K14" s="1"/>
      <c r="L14" s="1"/>
      <c r="M14" s="2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x14ac:dyDescent="0.25">
      <c r="A15" s="1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6.5" x14ac:dyDescent="0.3">
      <c r="A16" s="25" t="s">
        <v>40</v>
      </c>
      <c r="I16" s="3"/>
      <c r="J16" s="4"/>
      <c r="K16" s="4"/>
      <c r="L16" s="4"/>
      <c r="M16" s="4"/>
      <c r="N16" s="4"/>
      <c r="O16" s="4"/>
      <c r="P16" s="4"/>
      <c r="Q16" s="1"/>
      <c r="R16" s="1"/>
      <c r="S16" s="1"/>
      <c r="T16" s="1"/>
      <c r="U16" s="1"/>
      <c r="V16" s="1"/>
    </row>
    <row r="17" spans="1:22" ht="16.5" x14ac:dyDescent="0.3">
      <c r="A17" s="25" t="s">
        <v>41</v>
      </c>
      <c r="I17" s="5"/>
      <c r="J17" s="6"/>
      <c r="K17" s="6"/>
      <c r="L17" s="6"/>
      <c r="M17" s="6"/>
      <c r="N17" s="6"/>
      <c r="O17" s="6"/>
      <c r="P17" s="6"/>
      <c r="Q17" s="1"/>
      <c r="R17" s="1"/>
      <c r="S17" s="1"/>
      <c r="T17" s="1"/>
      <c r="U17" s="1"/>
      <c r="V17" s="1"/>
    </row>
    <row r="18" spans="1:22" ht="16.5" x14ac:dyDescent="0.3">
      <c r="A18" s="25" t="s">
        <v>42</v>
      </c>
      <c r="I18" s="5"/>
      <c r="J18" s="6"/>
      <c r="K18" s="6"/>
      <c r="L18" s="6"/>
      <c r="M18" s="6"/>
      <c r="N18" s="6"/>
      <c r="O18" s="6"/>
      <c r="P18" s="6"/>
      <c r="Q18" s="1"/>
      <c r="R18" s="1"/>
      <c r="S18" s="1"/>
      <c r="T18" s="1"/>
      <c r="U18" s="1"/>
      <c r="V18" s="1"/>
    </row>
    <row r="19" spans="1:22" ht="16.5" x14ac:dyDescent="0.3">
      <c r="A19" s="11"/>
      <c r="I19" s="7"/>
      <c r="J19" s="8"/>
      <c r="K19" s="8"/>
      <c r="L19" s="8"/>
      <c r="M19" s="8"/>
      <c r="N19" s="8"/>
      <c r="O19" s="8"/>
      <c r="P19" s="8"/>
      <c r="Q19" s="1"/>
      <c r="R19" s="1"/>
      <c r="S19" s="1"/>
      <c r="T19" s="1"/>
      <c r="U19" s="1"/>
      <c r="V19" s="1"/>
    </row>
    <row r="20" spans="1:22" ht="16.5" x14ac:dyDescent="0.3">
      <c r="I20" s="7"/>
      <c r="J20" s="8"/>
      <c r="K20" s="8"/>
      <c r="L20" s="8"/>
      <c r="M20" s="8"/>
      <c r="N20" s="8"/>
      <c r="O20" s="8"/>
      <c r="P20" s="8"/>
      <c r="Q20" s="1"/>
      <c r="R20" s="1"/>
      <c r="S20" s="1"/>
      <c r="T20" s="1"/>
      <c r="U20" s="1"/>
      <c r="V20" s="1"/>
    </row>
    <row r="21" spans="1:22" ht="16.5" x14ac:dyDescent="0.3">
      <c r="I21" s="9"/>
      <c r="J21" s="8"/>
      <c r="K21" s="8"/>
      <c r="L21" s="8"/>
      <c r="M21" s="8"/>
      <c r="N21" s="8"/>
      <c r="O21" s="8"/>
      <c r="P21" s="8"/>
      <c r="Q21" s="1"/>
      <c r="R21" s="1"/>
      <c r="S21" s="1"/>
      <c r="T21" s="1"/>
      <c r="U21" s="1"/>
      <c r="V21" s="1"/>
    </row>
    <row r="22" spans="1:22" x14ac:dyDescent="0.25"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0:22" x14ac:dyDescent="0.25"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0:22" x14ac:dyDescent="0.25"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0:22" x14ac:dyDescent="0.25"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0:22" x14ac:dyDescent="0.25"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0:22" x14ac:dyDescent="0.25"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0:22" x14ac:dyDescent="0.25">
      <c r="J38" s="1"/>
      <c r="K38" s="1"/>
      <c r="L38" s="1"/>
      <c r="M38" s="1"/>
      <c r="N38" s="1"/>
      <c r="O38" s="1"/>
      <c r="P38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H29" sqref="H29:I29"/>
    </sheetView>
  </sheetViews>
  <sheetFormatPr baseColWidth="10" defaultRowHeight="12.75" x14ac:dyDescent="0.2"/>
  <cols>
    <col min="1" max="16384" width="11.42578125" style="33"/>
  </cols>
  <sheetData>
    <row r="1" spans="1:9" x14ac:dyDescent="0.2">
      <c r="A1" s="14" t="s">
        <v>26</v>
      </c>
    </row>
    <row r="2" spans="1:9" ht="15" customHeight="1" x14ac:dyDescent="0.2">
      <c r="A2" s="34"/>
      <c r="B2" s="81" t="s">
        <v>9</v>
      </c>
      <c r="C2" s="82"/>
      <c r="D2" s="83"/>
      <c r="E2" s="81" t="s">
        <v>10</v>
      </c>
      <c r="F2" s="82"/>
      <c r="G2" s="83"/>
      <c r="H2" s="81" t="s">
        <v>11</v>
      </c>
      <c r="I2" s="83"/>
    </row>
    <row r="3" spans="1:9" ht="38.25" x14ac:dyDescent="0.2">
      <c r="A3" s="35" t="s">
        <v>12</v>
      </c>
      <c r="B3" s="35" t="s">
        <v>13</v>
      </c>
      <c r="C3" s="35" t="s">
        <v>14</v>
      </c>
      <c r="D3" s="35" t="s">
        <v>15</v>
      </c>
      <c r="E3" s="35" t="s">
        <v>13</v>
      </c>
      <c r="F3" s="35" t="s">
        <v>14</v>
      </c>
      <c r="G3" s="35" t="s">
        <v>16</v>
      </c>
      <c r="H3" s="35" t="s">
        <v>13</v>
      </c>
      <c r="I3" s="35" t="s">
        <v>14</v>
      </c>
    </row>
    <row r="4" spans="1:9" x14ac:dyDescent="0.2">
      <c r="A4" s="36" t="s">
        <v>17</v>
      </c>
      <c r="B4" s="36">
        <v>723</v>
      </c>
      <c r="C4" s="37">
        <v>0.29737206085753803</v>
      </c>
      <c r="D4" s="37">
        <v>0.99176954732510292</v>
      </c>
      <c r="E4" s="36">
        <v>6</v>
      </c>
      <c r="F4" s="37">
        <v>0.16666666666666666</v>
      </c>
      <c r="G4" s="37">
        <v>8.23045267489712E-3</v>
      </c>
      <c r="H4" s="36">
        <v>729</v>
      </c>
      <c r="I4" s="37">
        <v>0.29629629629629628</v>
      </c>
    </row>
    <row r="5" spans="1:9" x14ac:dyDescent="0.2">
      <c r="A5" s="36" t="s">
        <v>18</v>
      </c>
      <c r="B5" s="36">
        <v>760</v>
      </c>
      <c r="C5" s="37">
        <v>0.2776315789473684</v>
      </c>
      <c r="D5" s="37">
        <v>0.97560975609756095</v>
      </c>
      <c r="E5" s="36">
        <v>19</v>
      </c>
      <c r="F5" s="37">
        <v>0.31578947368421051</v>
      </c>
      <c r="G5" s="37">
        <v>2.4390243902439025E-2</v>
      </c>
      <c r="H5" s="36">
        <v>779</v>
      </c>
      <c r="I5" s="37">
        <v>0.27856225930680362</v>
      </c>
    </row>
    <row r="6" spans="1:9" x14ac:dyDescent="0.2">
      <c r="A6" s="36" t="s">
        <v>19</v>
      </c>
      <c r="B6" s="36">
        <v>644</v>
      </c>
      <c r="C6" s="37">
        <v>0.2608695652173913</v>
      </c>
      <c r="D6" s="37">
        <v>0.76666666666666672</v>
      </c>
      <c r="E6" s="36">
        <v>196</v>
      </c>
      <c r="F6" s="37">
        <v>0.31122448979591838</v>
      </c>
      <c r="G6" s="37">
        <v>0.23333333333333334</v>
      </c>
      <c r="H6" s="36">
        <v>840</v>
      </c>
      <c r="I6" s="37">
        <v>0.27261904761904759</v>
      </c>
    </row>
    <row r="7" spans="1:9" x14ac:dyDescent="0.2">
      <c r="A7" s="36" t="s">
        <v>20</v>
      </c>
      <c r="B7" s="36">
        <v>663</v>
      </c>
      <c r="C7" s="37">
        <v>0.27300150829562592</v>
      </c>
      <c r="D7" s="37">
        <v>0.64368932038834947</v>
      </c>
      <c r="E7" s="36">
        <v>367</v>
      </c>
      <c r="F7" s="37">
        <v>0.37057220708446864</v>
      </c>
      <c r="G7" s="37">
        <v>0.35631067961165047</v>
      </c>
      <c r="H7" s="36">
        <v>1030</v>
      </c>
      <c r="I7" s="37">
        <v>0.30776699029126214</v>
      </c>
    </row>
    <row r="8" spans="1:9" x14ac:dyDescent="0.2">
      <c r="A8" s="36" t="s">
        <v>21</v>
      </c>
      <c r="B8" s="36">
        <v>713</v>
      </c>
      <c r="C8" s="37">
        <v>0.2594670406732118</v>
      </c>
      <c r="D8" s="37">
        <v>0.59466221851542955</v>
      </c>
      <c r="E8" s="36">
        <v>486</v>
      </c>
      <c r="F8" s="37">
        <v>0.33127572016460904</v>
      </c>
      <c r="G8" s="37">
        <v>0.4053377814845705</v>
      </c>
      <c r="H8" s="38">
        <v>1199</v>
      </c>
      <c r="I8" s="37">
        <v>0.28857381150959133</v>
      </c>
    </row>
    <row r="9" spans="1:9" x14ac:dyDescent="0.2">
      <c r="A9" s="36" t="s">
        <v>22</v>
      </c>
      <c r="B9" s="36">
        <v>631</v>
      </c>
      <c r="C9" s="37">
        <v>0.25990491283676703</v>
      </c>
      <c r="D9" s="37">
        <v>0.51217532467532467</v>
      </c>
      <c r="E9" s="36">
        <v>601</v>
      </c>
      <c r="F9" s="37">
        <v>0.37271214642262895</v>
      </c>
      <c r="G9" s="37">
        <v>0.48782467532467533</v>
      </c>
      <c r="H9" s="38">
        <v>1232</v>
      </c>
      <c r="I9" s="37">
        <v>0.31493506493506496</v>
      </c>
    </row>
    <row r="10" spans="1:9" x14ac:dyDescent="0.2">
      <c r="A10" s="36" t="s">
        <v>23</v>
      </c>
      <c r="B10" s="36">
        <v>351</v>
      </c>
      <c r="C10" s="37">
        <v>0.29914529914529914</v>
      </c>
      <c r="D10" s="37">
        <v>0.35418768920282545</v>
      </c>
      <c r="E10" s="36">
        <v>640</v>
      </c>
      <c r="F10" s="37">
        <v>0.40781250000000002</v>
      </c>
      <c r="G10" s="37">
        <v>0.6458123107971746</v>
      </c>
      <c r="H10" s="36">
        <v>991</v>
      </c>
      <c r="I10" s="37">
        <v>0.3693239152371342</v>
      </c>
    </row>
    <row r="11" spans="1:9" x14ac:dyDescent="0.2">
      <c r="A11" s="56" t="s">
        <v>90</v>
      </c>
      <c r="B11" s="57">
        <v>4485</v>
      </c>
      <c r="C11" s="58">
        <v>0.27402452619843926</v>
      </c>
      <c r="D11" s="58">
        <v>0.65955882352941175</v>
      </c>
      <c r="E11" s="57">
        <v>2315</v>
      </c>
      <c r="F11" s="58">
        <v>0.367170626349892</v>
      </c>
      <c r="G11" s="58">
        <v>0.34044117647058825</v>
      </c>
      <c r="H11" s="57">
        <v>6800</v>
      </c>
      <c r="I11" s="58">
        <v>0.30573529411764705</v>
      </c>
    </row>
    <row r="12" spans="1:9" x14ac:dyDescent="0.2">
      <c r="A12" s="59" t="s">
        <v>91</v>
      </c>
      <c r="B12" s="60">
        <v>4189</v>
      </c>
      <c r="C12" s="61">
        <v>0.27954165671998088</v>
      </c>
      <c r="D12" s="61">
        <v>0.65432677288347396</v>
      </c>
      <c r="E12" s="60">
        <v>2213</v>
      </c>
      <c r="F12" s="61">
        <v>0.36963398102123812</v>
      </c>
      <c r="G12" s="61">
        <v>0.34567322711652609</v>
      </c>
      <c r="H12" s="60">
        <v>6402</v>
      </c>
      <c r="I12" s="61">
        <v>0.31068416119962511</v>
      </c>
    </row>
    <row r="13" spans="1:9" x14ac:dyDescent="0.2">
      <c r="A13" s="25" t="s">
        <v>38</v>
      </c>
    </row>
    <row r="14" spans="1:9" x14ac:dyDescent="0.2">
      <c r="A14" s="25" t="s">
        <v>39</v>
      </c>
    </row>
    <row r="15" spans="1:9" x14ac:dyDescent="0.2">
      <c r="A15" s="25" t="s">
        <v>37</v>
      </c>
    </row>
    <row r="16" spans="1:9" x14ac:dyDescent="0.2">
      <c r="A16" s="11"/>
    </row>
    <row r="17" spans="1:9" x14ac:dyDescent="0.2">
      <c r="A17" s="14" t="s">
        <v>25</v>
      </c>
    </row>
    <row r="18" spans="1:9" ht="15" customHeight="1" x14ac:dyDescent="0.2">
      <c r="A18" s="41"/>
      <c r="B18" s="81" t="s">
        <v>9</v>
      </c>
      <c r="C18" s="82"/>
      <c r="D18" s="83"/>
      <c r="E18" s="81" t="s">
        <v>10</v>
      </c>
      <c r="F18" s="82"/>
      <c r="G18" s="83"/>
      <c r="H18" s="81" t="s">
        <v>11</v>
      </c>
      <c r="I18" s="83"/>
    </row>
    <row r="19" spans="1:9" ht="38.25" x14ac:dyDescent="0.2">
      <c r="A19" s="35" t="s">
        <v>12</v>
      </c>
      <c r="B19" s="35" t="s">
        <v>13</v>
      </c>
      <c r="C19" s="35" t="s">
        <v>14</v>
      </c>
      <c r="D19" s="35" t="s">
        <v>15</v>
      </c>
      <c r="E19" s="35" t="s">
        <v>13</v>
      </c>
      <c r="F19" s="35" t="s">
        <v>14</v>
      </c>
      <c r="G19" s="35" t="s">
        <v>16</v>
      </c>
      <c r="H19" s="35" t="s">
        <v>13</v>
      </c>
      <c r="I19" s="35" t="s">
        <v>14</v>
      </c>
    </row>
    <row r="20" spans="1:9" x14ac:dyDescent="0.2">
      <c r="A20" s="36" t="s">
        <v>27</v>
      </c>
      <c r="B20" s="36">
        <v>397</v>
      </c>
      <c r="C20" s="37">
        <v>0.24685138539042822</v>
      </c>
      <c r="D20" s="37">
        <v>0.931924882629108</v>
      </c>
      <c r="E20" s="36">
        <v>29</v>
      </c>
      <c r="F20" s="37">
        <v>0.27586206896551724</v>
      </c>
      <c r="G20" s="37">
        <v>6.8075117370892016E-2</v>
      </c>
      <c r="H20" s="36">
        <v>426</v>
      </c>
      <c r="I20" s="37">
        <v>0.24882629107981222</v>
      </c>
    </row>
    <row r="21" spans="1:9" x14ac:dyDescent="0.2">
      <c r="A21" s="36" t="s">
        <v>28</v>
      </c>
      <c r="B21" s="36">
        <v>760</v>
      </c>
      <c r="C21" s="37">
        <v>0.2868421052631579</v>
      </c>
      <c r="D21" s="37">
        <v>0.66666666666666663</v>
      </c>
      <c r="E21" s="36">
        <v>380</v>
      </c>
      <c r="F21" s="37">
        <v>0.37631578947368421</v>
      </c>
      <c r="G21" s="37">
        <v>0.33333333333333331</v>
      </c>
      <c r="H21" s="38">
        <v>1140</v>
      </c>
      <c r="I21" s="37">
        <v>0.31666666666666665</v>
      </c>
    </row>
    <row r="22" spans="1:9" x14ac:dyDescent="0.2">
      <c r="A22" s="36" t="s">
        <v>29</v>
      </c>
      <c r="B22" s="36">
        <v>663</v>
      </c>
      <c r="C22" s="37">
        <v>0.27601809954751133</v>
      </c>
      <c r="D22" s="37">
        <v>0.58005249343832022</v>
      </c>
      <c r="E22" s="36">
        <v>480</v>
      </c>
      <c r="F22" s="37">
        <v>0.36875000000000002</v>
      </c>
      <c r="G22" s="37">
        <v>0.41994750656167978</v>
      </c>
      <c r="H22" s="38">
        <v>1143</v>
      </c>
      <c r="I22" s="37">
        <v>0.31496062992125984</v>
      </c>
    </row>
    <row r="23" spans="1:9" x14ac:dyDescent="0.2">
      <c r="A23" s="36" t="s">
        <v>30</v>
      </c>
      <c r="B23" s="36">
        <v>592</v>
      </c>
      <c r="C23" s="37">
        <v>0.28209459459459457</v>
      </c>
      <c r="D23" s="37">
        <v>0.56488549618320616</v>
      </c>
      <c r="E23" s="36">
        <v>456</v>
      </c>
      <c r="F23" s="37">
        <v>0.34868421052631576</v>
      </c>
      <c r="G23" s="37">
        <v>0.4351145038167939</v>
      </c>
      <c r="H23" s="36">
        <v>1048</v>
      </c>
      <c r="I23" s="37">
        <v>0.31106870229007633</v>
      </c>
    </row>
    <row r="24" spans="1:9" x14ac:dyDescent="0.2">
      <c r="A24" s="36" t="s">
        <v>31</v>
      </c>
      <c r="B24" s="36">
        <v>472</v>
      </c>
      <c r="C24" s="37">
        <v>0.26483050847457629</v>
      </c>
      <c r="D24" s="37">
        <v>0.5488372093023256</v>
      </c>
      <c r="E24" s="36">
        <v>388</v>
      </c>
      <c r="F24" s="37">
        <v>0.42783505154639173</v>
      </c>
      <c r="G24" s="37">
        <v>0.4511627906976744</v>
      </c>
      <c r="H24" s="36">
        <v>860</v>
      </c>
      <c r="I24" s="37">
        <v>0.33837209302325583</v>
      </c>
    </row>
    <row r="25" spans="1:9" x14ac:dyDescent="0.2">
      <c r="A25" s="36" t="s">
        <v>32</v>
      </c>
      <c r="B25" s="36">
        <v>279</v>
      </c>
      <c r="C25" s="37">
        <v>0.29749103942652327</v>
      </c>
      <c r="D25" s="37">
        <v>0.63265306122448983</v>
      </c>
      <c r="E25" s="36">
        <v>162</v>
      </c>
      <c r="F25" s="37">
        <v>0.35802469135802467</v>
      </c>
      <c r="G25" s="37">
        <v>0.36734693877551022</v>
      </c>
      <c r="H25" s="36">
        <v>441</v>
      </c>
      <c r="I25" s="37">
        <v>0.31972789115646261</v>
      </c>
    </row>
    <row r="26" spans="1:9" x14ac:dyDescent="0.2">
      <c r="A26" s="36" t="s">
        <v>33</v>
      </c>
      <c r="B26" s="36">
        <v>264</v>
      </c>
      <c r="C26" s="37">
        <v>0.34090909090909088</v>
      </c>
      <c r="D26" s="37">
        <v>0.69656992084432723</v>
      </c>
      <c r="E26" s="36">
        <v>115</v>
      </c>
      <c r="F26" s="37">
        <v>0.5043478260869565</v>
      </c>
      <c r="G26" s="37">
        <v>0.30343007915567283</v>
      </c>
      <c r="H26" s="36">
        <v>379</v>
      </c>
      <c r="I26" s="37">
        <v>0.39050131926121373</v>
      </c>
    </row>
    <row r="27" spans="1:9" x14ac:dyDescent="0.2">
      <c r="A27" s="36" t="s">
        <v>34</v>
      </c>
      <c r="B27" s="36">
        <v>160</v>
      </c>
      <c r="C27" s="37">
        <v>0.29375000000000001</v>
      </c>
      <c r="D27" s="37">
        <v>0.7142857142857143</v>
      </c>
      <c r="E27" s="36">
        <v>64</v>
      </c>
      <c r="F27" s="37">
        <v>0.390625</v>
      </c>
      <c r="G27" s="37">
        <v>0.2857142857142857</v>
      </c>
      <c r="H27" s="36">
        <v>224</v>
      </c>
      <c r="I27" s="37">
        <v>0.32142857142857145</v>
      </c>
    </row>
    <row r="28" spans="1:9" x14ac:dyDescent="0.2">
      <c r="A28" s="35" t="s">
        <v>90</v>
      </c>
      <c r="B28" s="39">
        <v>3587</v>
      </c>
      <c r="C28" s="40">
        <v>0.28185112907722332</v>
      </c>
      <c r="D28" s="40">
        <v>0.63363363363363367</v>
      </c>
      <c r="E28" s="39">
        <v>2074</v>
      </c>
      <c r="F28" s="40">
        <v>0.38283510125361619</v>
      </c>
      <c r="G28" s="40">
        <v>0.36636636636636638</v>
      </c>
      <c r="H28" s="39">
        <v>5661</v>
      </c>
      <c r="I28" s="40">
        <v>0.3188482600247306</v>
      </c>
    </row>
    <row r="29" spans="1:9" x14ac:dyDescent="0.2">
      <c r="A29" s="59" t="s">
        <v>91</v>
      </c>
      <c r="B29" s="60">
        <v>3366</v>
      </c>
      <c r="C29" s="61">
        <v>0.2789661319073084</v>
      </c>
      <c r="D29" s="61">
        <v>0.64482758620689651</v>
      </c>
      <c r="E29" s="60">
        <v>1854</v>
      </c>
      <c r="F29" s="61">
        <v>0.39050701186623515</v>
      </c>
      <c r="G29" s="61">
        <v>0.35517241379310344</v>
      </c>
      <c r="H29" s="60">
        <v>5220</v>
      </c>
      <c r="I29" s="61">
        <v>0.3185823754789272</v>
      </c>
    </row>
    <row r="30" spans="1:9" x14ac:dyDescent="0.2">
      <c r="A30" s="24" t="s">
        <v>35</v>
      </c>
    </row>
    <row r="31" spans="1:9" x14ac:dyDescent="0.2">
      <c r="A31" s="24" t="s">
        <v>36</v>
      </c>
    </row>
    <row r="32" spans="1:9" x14ac:dyDescent="0.2">
      <c r="A32" s="24" t="s">
        <v>37</v>
      </c>
    </row>
    <row r="33" spans="1:1" x14ac:dyDescent="0.2">
      <c r="A33" s="24"/>
    </row>
  </sheetData>
  <mergeCells count="6">
    <mergeCell ref="B2:D2"/>
    <mergeCell ref="E2:G2"/>
    <mergeCell ref="H2:I2"/>
    <mergeCell ref="B18:D18"/>
    <mergeCell ref="E18:G18"/>
    <mergeCell ref="H18:I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baseColWidth="10" defaultRowHeight="12.75" x14ac:dyDescent="0.2"/>
  <cols>
    <col min="1" max="1" width="24.42578125" style="33" customWidth="1"/>
    <col min="2" max="4" width="16.7109375" style="33" customWidth="1"/>
    <col min="5" max="16384" width="11.42578125" style="33"/>
  </cols>
  <sheetData>
    <row r="1" spans="1:4" x14ac:dyDescent="0.2">
      <c r="A1" s="10" t="s">
        <v>74</v>
      </c>
    </row>
    <row r="2" spans="1:4" ht="38.25" x14ac:dyDescent="0.2">
      <c r="A2" s="11"/>
      <c r="B2" s="35" t="s">
        <v>43</v>
      </c>
      <c r="C2" s="35" t="s">
        <v>44</v>
      </c>
      <c r="D2" s="35" t="s">
        <v>45</v>
      </c>
    </row>
    <row r="3" spans="1:4" ht="18" customHeight="1" x14ac:dyDescent="0.2">
      <c r="A3" s="42" t="s">
        <v>46</v>
      </c>
      <c r="B3" s="37">
        <v>0.71680302076777846</v>
      </c>
      <c r="C3" s="37">
        <v>0.15418502202643172</v>
      </c>
      <c r="D3" s="37">
        <v>0.12901195720578981</v>
      </c>
    </row>
    <row r="4" spans="1:4" ht="18" customHeight="1" x14ac:dyDescent="0.2">
      <c r="A4" s="42" t="s">
        <v>47</v>
      </c>
      <c r="B4" s="37">
        <v>0.93782383419689119</v>
      </c>
      <c r="C4" s="37">
        <v>1.6119746689694875E-2</v>
      </c>
      <c r="D4" s="37">
        <v>4.6056419113413932E-2</v>
      </c>
    </row>
    <row r="5" spans="1:4" ht="18" customHeight="1" x14ac:dyDescent="0.2">
      <c r="A5" s="43" t="s">
        <v>48</v>
      </c>
      <c r="B5" s="40">
        <v>0.88617647058823534</v>
      </c>
      <c r="C5" s="40">
        <v>4.8382352941176474E-2</v>
      </c>
      <c r="D5" s="40">
        <v>6.5441176470588239E-2</v>
      </c>
    </row>
    <row r="6" spans="1:4" ht="18" customHeight="1" x14ac:dyDescent="0.2">
      <c r="A6" s="77" t="s">
        <v>52</v>
      </c>
      <c r="B6" s="78">
        <v>0.96131425543190252</v>
      </c>
      <c r="C6" s="78">
        <v>1.1482070305599718E-2</v>
      </c>
      <c r="D6" s="78">
        <v>2.7203674262497791E-2</v>
      </c>
    </row>
    <row r="7" spans="1:4" ht="18" customHeight="1" x14ac:dyDescent="0.2">
      <c r="A7" s="80" t="s">
        <v>104</v>
      </c>
      <c r="B7" s="79">
        <v>0.92031137147901454</v>
      </c>
      <c r="C7" s="79">
        <v>3.1618650188588393E-2</v>
      </c>
      <c r="D7" s="79">
        <v>4.8069978332397081E-2</v>
      </c>
    </row>
    <row r="8" spans="1:4" x14ac:dyDescent="0.2">
      <c r="A8" s="25" t="s">
        <v>50</v>
      </c>
    </row>
    <row r="9" spans="1:4" x14ac:dyDescent="0.2">
      <c r="A9" s="25" t="s">
        <v>39</v>
      </c>
    </row>
    <row r="10" spans="1:4" x14ac:dyDescent="0.2">
      <c r="A10" s="25" t="s">
        <v>37</v>
      </c>
    </row>
    <row r="11" spans="1:4" x14ac:dyDescent="0.2">
      <c r="A11" s="1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46" sqref="C46"/>
    </sheetView>
  </sheetViews>
  <sheetFormatPr baseColWidth="10" defaultRowHeight="12.75" x14ac:dyDescent="0.2"/>
  <cols>
    <col min="1" max="1" width="28.42578125" style="33" customWidth="1"/>
    <col min="2" max="16384" width="11.42578125" style="33"/>
  </cols>
  <sheetData>
    <row r="1" spans="1:13" x14ac:dyDescent="0.2">
      <c r="A1" s="26" t="s">
        <v>77</v>
      </c>
    </row>
    <row r="2" spans="1:13" x14ac:dyDescent="0.2">
      <c r="A2" s="11"/>
      <c r="B2" s="81" t="s">
        <v>51</v>
      </c>
      <c r="C2" s="82"/>
      <c r="D2" s="82"/>
      <c r="E2" s="82"/>
      <c r="F2" s="83"/>
      <c r="G2" s="81" t="s">
        <v>52</v>
      </c>
      <c r="H2" s="82"/>
      <c r="I2" s="82"/>
      <c r="J2" s="82"/>
      <c r="K2" s="82"/>
      <c r="L2" s="82"/>
      <c r="M2" s="83"/>
    </row>
    <row r="3" spans="1:13" x14ac:dyDescent="0.2">
      <c r="A3" s="44"/>
      <c r="B3" s="81" t="s">
        <v>9</v>
      </c>
      <c r="C3" s="83"/>
      <c r="D3" s="81" t="s">
        <v>10</v>
      </c>
      <c r="E3" s="83"/>
      <c r="F3" s="84" t="s">
        <v>24</v>
      </c>
      <c r="G3" s="81" t="s">
        <v>9</v>
      </c>
      <c r="H3" s="83"/>
      <c r="I3" s="81" t="s">
        <v>53</v>
      </c>
      <c r="J3" s="83"/>
      <c r="K3" s="81" t="s">
        <v>10</v>
      </c>
      <c r="L3" s="83"/>
      <c r="M3" s="84" t="s">
        <v>24</v>
      </c>
    </row>
    <row r="4" spans="1:13" x14ac:dyDescent="0.2">
      <c r="A4" s="45" t="s">
        <v>54</v>
      </c>
      <c r="B4" s="35" t="s">
        <v>55</v>
      </c>
      <c r="C4" s="35" t="s">
        <v>56</v>
      </c>
      <c r="D4" s="35" t="s">
        <v>55</v>
      </c>
      <c r="E4" s="35" t="s">
        <v>56</v>
      </c>
      <c r="F4" s="85"/>
      <c r="G4" s="35" t="s">
        <v>55</v>
      </c>
      <c r="H4" s="35" t="s">
        <v>56</v>
      </c>
      <c r="I4" s="35" t="s">
        <v>55</v>
      </c>
      <c r="J4" s="35" t="s">
        <v>56</v>
      </c>
      <c r="K4" s="35" t="s">
        <v>55</v>
      </c>
      <c r="L4" s="35" t="s">
        <v>56</v>
      </c>
      <c r="M4" s="85"/>
    </row>
    <row r="5" spans="1:13" x14ac:dyDescent="0.2">
      <c r="A5" s="46" t="s">
        <v>57</v>
      </c>
      <c r="B5" s="38">
        <v>1423</v>
      </c>
      <c r="C5" s="37">
        <v>0.43623543838136114</v>
      </c>
      <c r="D5" s="38">
        <v>1839</v>
      </c>
      <c r="E5" s="37">
        <v>0.56376456161863886</v>
      </c>
      <c r="F5" s="38">
        <v>3262</v>
      </c>
      <c r="G5" s="36">
        <v>636</v>
      </c>
      <c r="H5" s="37">
        <v>0.25068979109184075</v>
      </c>
      <c r="I5" s="36">
        <v>336</v>
      </c>
      <c r="J5" s="37">
        <v>0.13243988963342532</v>
      </c>
      <c r="K5" s="38">
        <v>1565</v>
      </c>
      <c r="L5" s="37">
        <v>0.6168703192747339</v>
      </c>
      <c r="M5" s="38">
        <v>2537</v>
      </c>
    </row>
    <row r="6" spans="1:13" x14ac:dyDescent="0.2">
      <c r="A6" s="46" t="s">
        <v>58</v>
      </c>
      <c r="B6" s="38">
        <v>1152</v>
      </c>
      <c r="C6" s="37">
        <v>0.88006111535523301</v>
      </c>
      <c r="D6" s="36">
        <v>157</v>
      </c>
      <c r="E6" s="37">
        <v>0.119938884644767</v>
      </c>
      <c r="F6" s="38">
        <v>1309</v>
      </c>
      <c r="G6" s="36">
        <v>750</v>
      </c>
      <c r="H6" s="37">
        <v>0.74404761904761907</v>
      </c>
      <c r="I6" s="36">
        <v>136</v>
      </c>
      <c r="J6" s="37">
        <v>0.13492063492063491</v>
      </c>
      <c r="K6" s="36">
        <v>122</v>
      </c>
      <c r="L6" s="37">
        <v>0.12103174603174603</v>
      </c>
      <c r="M6" s="36">
        <v>1008</v>
      </c>
    </row>
    <row r="7" spans="1:13" x14ac:dyDescent="0.2">
      <c r="A7" s="46" t="s">
        <v>59</v>
      </c>
      <c r="B7" s="36">
        <v>556</v>
      </c>
      <c r="C7" s="37">
        <v>0.81644640234948607</v>
      </c>
      <c r="D7" s="36">
        <v>125</v>
      </c>
      <c r="E7" s="37">
        <v>0.18355359765051396</v>
      </c>
      <c r="F7" s="36">
        <v>681</v>
      </c>
      <c r="G7" s="36">
        <v>713</v>
      </c>
      <c r="H7" s="37">
        <v>0.74894957983193278</v>
      </c>
      <c r="I7" s="36">
        <v>79</v>
      </c>
      <c r="J7" s="37">
        <v>8.2983193277310921E-2</v>
      </c>
      <c r="K7" s="36">
        <v>160</v>
      </c>
      <c r="L7" s="37">
        <v>0.16806722689075632</v>
      </c>
      <c r="M7" s="36">
        <v>952</v>
      </c>
    </row>
    <row r="8" spans="1:13" x14ac:dyDescent="0.2">
      <c r="A8" s="46" t="s">
        <v>60</v>
      </c>
      <c r="B8" s="36">
        <v>151</v>
      </c>
      <c r="C8" s="37">
        <v>0.78238341968911918</v>
      </c>
      <c r="D8" s="36">
        <v>42</v>
      </c>
      <c r="E8" s="37">
        <v>0.21761658031088082</v>
      </c>
      <c r="F8" s="36">
        <v>193</v>
      </c>
      <c r="G8" s="36">
        <v>126</v>
      </c>
      <c r="H8" s="37">
        <v>0.81290322580645158</v>
      </c>
      <c r="I8" s="36">
        <v>4</v>
      </c>
      <c r="J8" s="37">
        <v>2.5806451612903226E-2</v>
      </c>
      <c r="K8" s="36">
        <v>25</v>
      </c>
      <c r="L8" s="37">
        <v>0.16129032258064516</v>
      </c>
      <c r="M8" s="36">
        <v>155</v>
      </c>
    </row>
    <row r="9" spans="1:13" x14ac:dyDescent="0.2">
      <c r="A9" s="46" t="s">
        <v>61</v>
      </c>
      <c r="B9" s="36">
        <v>88</v>
      </c>
      <c r="C9" s="37">
        <v>0.9887640449438202</v>
      </c>
      <c r="D9" s="36">
        <v>1</v>
      </c>
      <c r="E9" s="37">
        <v>1.1235955056179775E-2</v>
      </c>
      <c r="F9" s="36">
        <v>89</v>
      </c>
      <c r="G9" s="36">
        <v>76</v>
      </c>
      <c r="H9" s="37">
        <v>0.92682926829268297</v>
      </c>
      <c r="I9" s="36">
        <v>1</v>
      </c>
      <c r="J9" s="37">
        <v>1.2195121951219513E-2</v>
      </c>
      <c r="K9" s="36">
        <v>5</v>
      </c>
      <c r="L9" s="37">
        <v>6.097560975609756E-2</v>
      </c>
      <c r="M9" s="36">
        <v>82</v>
      </c>
    </row>
    <row r="10" spans="1:13" x14ac:dyDescent="0.2">
      <c r="A10" s="46" t="s">
        <v>62</v>
      </c>
      <c r="B10" s="36">
        <v>57</v>
      </c>
      <c r="C10" s="37">
        <v>0.890625</v>
      </c>
      <c r="D10" s="36">
        <v>7</v>
      </c>
      <c r="E10" s="37">
        <v>0.109375</v>
      </c>
      <c r="F10" s="36">
        <v>64</v>
      </c>
      <c r="G10" s="36">
        <v>46</v>
      </c>
      <c r="H10" s="37">
        <v>0.83636363636363631</v>
      </c>
      <c r="I10" s="36">
        <v>2</v>
      </c>
      <c r="J10" s="37">
        <v>3.6363636363636362E-2</v>
      </c>
      <c r="K10" s="36">
        <v>7</v>
      </c>
      <c r="L10" s="37">
        <v>0.12727272727272726</v>
      </c>
      <c r="M10" s="36">
        <v>55</v>
      </c>
    </row>
    <row r="11" spans="1:13" x14ac:dyDescent="0.2">
      <c r="A11" s="46" t="s">
        <v>63</v>
      </c>
      <c r="B11" s="36">
        <v>280</v>
      </c>
      <c r="C11" s="37">
        <v>0.89456869009584661</v>
      </c>
      <c r="D11" s="36">
        <v>33</v>
      </c>
      <c r="E11" s="37">
        <v>0.10543130990415335</v>
      </c>
      <c r="F11" s="36">
        <v>313</v>
      </c>
      <c r="G11" s="36">
        <v>242</v>
      </c>
      <c r="H11" s="37">
        <v>0.80936454849498329</v>
      </c>
      <c r="I11" s="36">
        <v>7</v>
      </c>
      <c r="J11" s="37">
        <v>2.3411371237458192E-2</v>
      </c>
      <c r="K11" s="36">
        <v>50</v>
      </c>
      <c r="L11" s="37">
        <v>0.16722408026755853</v>
      </c>
      <c r="M11" s="36">
        <v>299</v>
      </c>
    </row>
    <row r="12" spans="1:13" x14ac:dyDescent="0.2">
      <c r="A12" s="46" t="s">
        <v>64</v>
      </c>
      <c r="B12" s="36">
        <v>498</v>
      </c>
      <c r="C12" s="37">
        <v>0.84121621621621623</v>
      </c>
      <c r="D12" s="36">
        <v>94</v>
      </c>
      <c r="E12" s="37">
        <v>0.15878378378378377</v>
      </c>
      <c r="F12" s="36">
        <v>592</v>
      </c>
      <c r="G12" s="36">
        <v>204</v>
      </c>
      <c r="H12" s="37">
        <v>0.64556962025316456</v>
      </c>
      <c r="I12" s="36">
        <v>28</v>
      </c>
      <c r="J12" s="37">
        <v>8.8607594936708861E-2</v>
      </c>
      <c r="K12" s="36">
        <v>84</v>
      </c>
      <c r="L12" s="37">
        <v>0.26582278481012656</v>
      </c>
      <c r="M12" s="36">
        <v>316</v>
      </c>
    </row>
    <row r="13" spans="1:13" x14ac:dyDescent="0.2">
      <c r="A13" s="46" t="s">
        <v>65</v>
      </c>
      <c r="B13" s="36">
        <v>280</v>
      </c>
      <c r="C13" s="37">
        <v>0.9427609427609428</v>
      </c>
      <c r="D13" s="36">
        <v>17</v>
      </c>
      <c r="E13" s="37">
        <v>5.7239057239057242E-2</v>
      </c>
      <c r="F13" s="36">
        <v>297</v>
      </c>
      <c r="G13" s="36">
        <v>191</v>
      </c>
      <c r="H13" s="37">
        <v>0.74319066147859925</v>
      </c>
      <c r="I13" s="36">
        <v>44</v>
      </c>
      <c r="J13" s="37">
        <v>0.17120622568093385</v>
      </c>
      <c r="K13" s="36">
        <v>22</v>
      </c>
      <c r="L13" s="37">
        <v>8.5603112840466927E-2</v>
      </c>
      <c r="M13" s="36">
        <v>257</v>
      </c>
    </row>
    <row r="14" spans="1:13" x14ac:dyDescent="0.2">
      <c r="A14" s="47" t="s">
        <v>24</v>
      </c>
      <c r="B14" s="39">
        <v>4485</v>
      </c>
      <c r="C14" s="40">
        <v>0.65955882352941175</v>
      </c>
      <c r="D14" s="39">
        <v>2315</v>
      </c>
      <c r="E14" s="40">
        <v>0.34044117647058825</v>
      </c>
      <c r="F14" s="39">
        <v>6800</v>
      </c>
      <c r="G14" s="39">
        <v>2984</v>
      </c>
      <c r="H14" s="40">
        <v>0.52711535064476245</v>
      </c>
      <c r="I14" s="35">
        <v>637</v>
      </c>
      <c r="J14" s="40">
        <v>0.11252428899487724</v>
      </c>
      <c r="K14" s="39">
        <v>2040</v>
      </c>
      <c r="L14" s="40">
        <v>0.36036036036036034</v>
      </c>
      <c r="M14" s="39">
        <v>5661</v>
      </c>
    </row>
    <row r="15" spans="1:13" x14ac:dyDescent="0.2">
      <c r="A15" s="25" t="s">
        <v>66</v>
      </c>
    </row>
    <row r="16" spans="1:13" x14ac:dyDescent="0.2">
      <c r="A16" s="25" t="s">
        <v>41</v>
      </c>
    </row>
    <row r="17" spans="1:1" x14ac:dyDescent="0.2">
      <c r="A17" s="25" t="s">
        <v>37</v>
      </c>
    </row>
    <row r="18" spans="1:1" x14ac:dyDescent="0.2">
      <c r="A18" s="11"/>
    </row>
  </sheetData>
  <mergeCells count="9">
    <mergeCell ref="B2:F2"/>
    <mergeCell ref="G2:M2"/>
    <mergeCell ref="B3:C3"/>
    <mergeCell ref="D3:E3"/>
    <mergeCell ref="F3:F4"/>
    <mergeCell ref="G3:H3"/>
    <mergeCell ref="I3:J3"/>
    <mergeCell ref="K3:L3"/>
    <mergeCell ref="M3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36" sqref="A36"/>
    </sheetView>
  </sheetViews>
  <sheetFormatPr baseColWidth="10" defaultRowHeight="12.75" x14ac:dyDescent="0.2"/>
  <cols>
    <col min="1" max="1" width="26.28515625" style="24" customWidth="1"/>
    <col min="2" max="16384" width="11.42578125" style="24"/>
  </cols>
  <sheetData>
    <row r="1" spans="1:1" x14ac:dyDescent="0.2">
      <c r="A1" s="10" t="s">
        <v>67</v>
      </c>
    </row>
    <row r="20" spans="1:3" x14ac:dyDescent="0.2">
      <c r="A20" s="13"/>
      <c r="B20" s="27" t="s">
        <v>13</v>
      </c>
      <c r="C20" s="27" t="s">
        <v>56</v>
      </c>
    </row>
    <row r="21" spans="1:3" x14ac:dyDescent="0.2">
      <c r="A21" s="31" t="s">
        <v>53</v>
      </c>
      <c r="B21" s="28">
        <v>795</v>
      </c>
      <c r="C21" s="29">
        <f t="shared" ref="C21:C27" si="0">B21/$B$27</f>
        <v>0.14043455219925807</v>
      </c>
    </row>
    <row r="22" spans="1:3" x14ac:dyDescent="0.2">
      <c r="A22" s="31" t="s">
        <v>68</v>
      </c>
      <c r="B22" s="28">
        <v>669</v>
      </c>
      <c r="C22" s="29">
        <f t="shared" si="0"/>
        <v>0.11817700052994171</v>
      </c>
    </row>
    <row r="23" spans="1:3" x14ac:dyDescent="0.2">
      <c r="A23" s="31" t="s">
        <v>69</v>
      </c>
      <c r="B23" s="28">
        <v>359</v>
      </c>
      <c r="C23" s="29">
        <f t="shared" si="0"/>
        <v>6.3416357534004597E-2</v>
      </c>
    </row>
    <row r="24" spans="1:3" x14ac:dyDescent="0.2">
      <c r="A24" s="31" t="s">
        <v>70</v>
      </c>
      <c r="B24" s="28">
        <v>2436</v>
      </c>
      <c r="C24" s="29">
        <f t="shared" si="0"/>
        <v>0.43031266560678327</v>
      </c>
    </row>
    <row r="25" spans="1:3" x14ac:dyDescent="0.2">
      <c r="A25" s="31" t="s">
        <v>71</v>
      </c>
      <c r="B25" s="28">
        <v>92</v>
      </c>
      <c r="C25" s="29">
        <f t="shared" si="0"/>
        <v>1.6251545663310368E-2</v>
      </c>
    </row>
    <row r="26" spans="1:3" x14ac:dyDescent="0.2">
      <c r="A26" s="31" t="s">
        <v>72</v>
      </c>
      <c r="B26" s="28">
        <v>1310</v>
      </c>
      <c r="C26" s="29">
        <f t="shared" si="0"/>
        <v>0.23140787846670199</v>
      </c>
    </row>
    <row r="27" spans="1:3" x14ac:dyDescent="0.2">
      <c r="A27" s="32" t="s">
        <v>24</v>
      </c>
      <c r="B27" s="27">
        <f>SUM(B21:B26)</f>
        <v>5661</v>
      </c>
      <c r="C27" s="30">
        <f t="shared" si="0"/>
        <v>1</v>
      </c>
    </row>
    <row r="28" spans="1:3" x14ac:dyDescent="0.2">
      <c r="A28" s="25" t="s">
        <v>73</v>
      </c>
    </row>
    <row r="29" spans="1:3" x14ac:dyDescent="0.2">
      <c r="A29" s="25" t="s">
        <v>36</v>
      </c>
    </row>
    <row r="30" spans="1:3" x14ac:dyDescent="0.2">
      <c r="A30" s="25" t="s">
        <v>37</v>
      </c>
    </row>
    <row r="31" spans="1:3" x14ac:dyDescent="0.2">
      <c r="A31" s="1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D14" sqref="D14"/>
    </sheetView>
  </sheetViews>
  <sheetFormatPr baseColWidth="10" defaultRowHeight="12.75" x14ac:dyDescent="0.2"/>
  <cols>
    <col min="1" max="1" width="14.140625" style="33" customWidth="1"/>
    <col min="2" max="6" width="14.42578125" style="33" customWidth="1"/>
    <col min="7" max="16384" width="11.42578125" style="33"/>
  </cols>
  <sheetData>
    <row r="1" spans="1:6" x14ac:dyDescent="0.2">
      <c r="A1" s="10" t="s">
        <v>75</v>
      </c>
    </row>
    <row r="2" spans="1:6" ht="38.25" x14ac:dyDescent="0.2">
      <c r="A2" s="48"/>
      <c r="B2" s="35" t="s">
        <v>78</v>
      </c>
      <c r="C2" s="35" t="s">
        <v>79</v>
      </c>
      <c r="D2" s="35" t="s">
        <v>105</v>
      </c>
      <c r="E2" s="35" t="s">
        <v>80</v>
      </c>
      <c r="F2" s="35" t="s">
        <v>76</v>
      </c>
    </row>
    <row r="3" spans="1:6" x14ac:dyDescent="0.2">
      <c r="A3" s="36" t="s">
        <v>48</v>
      </c>
      <c r="B3" s="36">
        <v>106</v>
      </c>
      <c r="C3" s="38">
        <v>1043</v>
      </c>
      <c r="D3" s="36">
        <v>2473</v>
      </c>
      <c r="E3" s="38">
        <v>3622</v>
      </c>
      <c r="F3" s="38">
        <v>3178</v>
      </c>
    </row>
    <row r="4" spans="1:6" x14ac:dyDescent="0.2">
      <c r="A4" s="36" t="s">
        <v>56</v>
      </c>
      <c r="B4" s="37">
        <v>1.5588235294117648E-2</v>
      </c>
      <c r="C4" s="37">
        <v>0.15338235294117647</v>
      </c>
      <c r="D4" s="37">
        <v>0.36367647058823527</v>
      </c>
      <c r="E4" s="37">
        <v>0.53264705882352936</v>
      </c>
      <c r="F4" s="37">
        <v>0.46735294117647058</v>
      </c>
    </row>
    <row r="5" spans="1:6" x14ac:dyDescent="0.2">
      <c r="A5" s="49" t="s">
        <v>49</v>
      </c>
      <c r="B5" s="36">
        <v>4</v>
      </c>
      <c r="C5" s="36">
        <v>276</v>
      </c>
      <c r="D5" s="36">
        <v>1073</v>
      </c>
      <c r="E5" s="38">
        <v>1353</v>
      </c>
      <c r="F5" s="38">
        <v>4308</v>
      </c>
    </row>
    <row r="6" spans="1:6" x14ac:dyDescent="0.2">
      <c r="A6" s="36" t="s">
        <v>56</v>
      </c>
      <c r="B6" s="37">
        <v>7.0658894188305958E-4</v>
      </c>
      <c r="C6" s="37">
        <v>4.8754636989931106E-2</v>
      </c>
      <c r="D6" s="37">
        <v>0.18954248366013071</v>
      </c>
      <c r="E6" s="37">
        <v>0.23900370959194489</v>
      </c>
      <c r="F6" s="37">
        <v>0.76099629040805516</v>
      </c>
    </row>
    <row r="7" spans="1:6" x14ac:dyDescent="0.2">
      <c r="A7" s="25" t="s">
        <v>81</v>
      </c>
    </row>
    <row r="8" spans="1:6" x14ac:dyDescent="0.2">
      <c r="A8" s="25" t="s">
        <v>82</v>
      </c>
    </row>
    <row r="9" spans="1:6" x14ac:dyDescent="0.2">
      <c r="A9" s="25" t="s">
        <v>37</v>
      </c>
    </row>
    <row r="10" spans="1:6" x14ac:dyDescent="0.2">
      <c r="A10" s="1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C38" sqref="C38"/>
    </sheetView>
  </sheetViews>
  <sheetFormatPr baseColWidth="10" defaultRowHeight="12.75" x14ac:dyDescent="0.2"/>
  <cols>
    <col min="1" max="1" width="26.7109375" style="24" customWidth="1"/>
    <col min="2" max="4" width="11.42578125" style="24"/>
    <col min="5" max="5" width="29.42578125" style="24" bestFit="1" customWidth="1"/>
    <col min="6" max="8" width="11.42578125" style="24"/>
    <col min="9" max="9" width="25.85546875" style="24" bestFit="1" customWidth="1"/>
    <col min="10" max="16384" width="11.42578125" style="24"/>
  </cols>
  <sheetData>
    <row r="1" spans="1:1" x14ac:dyDescent="0.2">
      <c r="A1" s="14" t="s">
        <v>101</v>
      </c>
    </row>
    <row r="20" spans="1:11" x14ac:dyDescent="0.2">
      <c r="A20" s="50" t="s">
        <v>84</v>
      </c>
      <c r="B20" s="27" t="s">
        <v>51</v>
      </c>
      <c r="C20" s="27" t="s">
        <v>52</v>
      </c>
      <c r="E20" s="50" t="s">
        <v>85</v>
      </c>
      <c r="F20" s="27" t="s">
        <v>51</v>
      </c>
      <c r="G20" s="27" t="s">
        <v>52</v>
      </c>
      <c r="I20" s="50" t="s">
        <v>86</v>
      </c>
      <c r="J20" s="27" t="s">
        <v>51</v>
      </c>
      <c r="K20" s="27" t="s">
        <v>52</v>
      </c>
    </row>
    <row r="21" spans="1:11" x14ac:dyDescent="0.2">
      <c r="A21" s="51" t="s">
        <v>57</v>
      </c>
      <c r="B21" s="52">
        <v>1145</v>
      </c>
      <c r="C21" s="52">
        <v>239</v>
      </c>
      <c r="E21" s="51" t="s">
        <v>57</v>
      </c>
      <c r="F21" s="52">
        <v>3262</v>
      </c>
      <c r="G21" s="52">
        <v>2537</v>
      </c>
      <c r="I21" s="51" t="s">
        <v>57</v>
      </c>
      <c r="J21" s="29">
        <v>0.35101164929491108</v>
      </c>
      <c r="K21" s="29">
        <v>9.4205754828537644E-2</v>
      </c>
    </row>
    <row r="22" spans="1:11" x14ac:dyDescent="0.2">
      <c r="A22" s="51" t="s">
        <v>58</v>
      </c>
      <c r="B22" s="52">
        <v>1035</v>
      </c>
      <c r="C22" s="52">
        <v>390</v>
      </c>
      <c r="E22" s="51" t="s">
        <v>58</v>
      </c>
      <c r="F22" s="52">
        <v>1309</v>
      </c>
      <c r="G22" s="52">
        <v>1008</v>
      </c>
      <c r="I22" s="51" t="s">
        <v>58</v>
      </c>
      <c r="J22" s="29">
        <v>0.79067990832696711</v>
      </c>
      <c r="K22" s="29">
        <v>0.38690476190476192</v>
      </c>
    </row>
    <row r="23" spans="1:11" x14ac:dyDescent="0.2">
      <c r="A23" s="51" t="s">
        <v>59</v>
      </c>
      <c r="B23" s="52">
        <v>429</v>
      </c>
      <c r="C23" s="52">
        <v>307</v>
      </c>
      <c r="E23" s="51" t="s">
        <v>59</v>
      </c>
      <c r="F23" s="52">
        <v>681</v>
      </c>
      <c r="G23" s="52">
        <v>952</v>
      </c>
      <c r="I23" s="51" t="s">
        <v>59</v>
      </c>
      <c r="J23" s="29">
        <v>0.62995594713656389</v>
      </c>
      <c r="K23" s="29">
        <v>0.32247899159663868</v>
      </c>
    </row>
    <row r="24" spans="1:11" x14ac:dyDescent="0.2">
      <c r="A24" s="51" t="s">
        <v>60</v>
      </c>
      <c r="B24" s="52">
        <v>70</v>
      </c>
      <c r="C24" s="52">
        <v>33</v>
      </c>
      <c r="E24" s="51" t="s">
        <v>60</v>
      </c>
      <c r="F24" s="52">
        <v>193</v>
      </c>
      <c r="G24" s="52">
        <v>155</v>
      </c>
      <c r="I24" s="51" t="s">
        <v>60</v>
      </c>
      <c r="J24" s="29">
        <v>0.36269430051813473</v>
      </c>
      <c r="K24" s="29">
        <v>0.2129032258064516</v>
      </c>
    </row>
    <row r="25" spans="1:11" x14ac:dyDescent="0.2">
      <c r="A25" s="51" t="s">
        <v>61</v>
      </c>
      <c r="B25" s="52">
        <v>61</v>
      </c>
      <c r="C25" s="52">
        <v>39</v>
      </c>
      <c r="E25" s="51" t="s">
        <v>61</v>
      </c>
      <c r="F25" s="52">
        <v>89</v>
      </c>
      <c r="G25" s="52">
        <v>82</v>
      </c>
      <c r="I25" s="51" t="s">
        <v>61</v>
      </c>
      <c r="J25" s="29">
        <v>0.6853932584269663</v>
      </c>
      <c r="K25" s="29">
        <v>0.47560975609756095</v>
      </c>
    </row>
    <row r="26" spans="1:11" x14ac:dyDescent="0.2">
      <c r="A26" s="51" t="s">
        <v>62</v>
      </c>
      <c r="B26" s="52">
        <v>43</v>
      </c>
      <c r="C26" s="52">
        <v>14</v>
      </c>
      <c r="E26" s="51" t="s">
        <v>62</v>
      </c>
      <c r="F26" s="52">
        <v>64</v>
      </c>
      <c r="G26" s="52">
        <v>55</v>
      </c>
      <c r="I26" s="51" t="s">
        <v>62</v>
      </c>
      <c r="J26" s="29">
        <v>0.671875</v>
      </c>
      <c r="K26" s="29">
        <v>0.25454545454545452</v>
      </c>
    </row>
    <row r="27" spans="1:11" x14ac:dyDescent="0.2">
      <c r="A27" s="51" t="s">
        <v>63</v>
      </c>
      <c r="B27" s="52">
        <v>224</v>
      </c>
      <c r="C27" s="52">
        <v>148</v>
      </c>
      <c r="E27" s="51" t="s">
        <v>63</v>
      </c>
      <c r="F27" s="52">
        <v>313</v>
      </c>
      <c r="G27" s="52">
        <v>299</v>
      </c>
      <c r="I27" s="51" t="s">
        <v>63</v>
      </c>
      <c r="J27" s="29">
        <v>0.71565495207667729</v>
      </c>
      <c r="K27" s="29">
        <v>0.49498327759197325</v>
      </c>
    </row>
    <row r="28" spans="1:11" x14ac:dyDescent="0.2">
      <c r="A28" s="51" t="s">
        <v>64</v>
      </c>
      <c r="B28" s="52">
        <v>425</v>
      </c>
      <c r="C28" s="52">
        <v>105</v>
      </c>
      <c r="E28" s="51" t="s">
        <v>64</v>
      </c>
      <c r="F28" s="52">
        <v>592</v>
      </c>
      <c r="G28" s="52">
        <v>316</v>
      </c>
      <c r="I28" s="51" t="s">
        <v>64</v>
      </c>
      <c r="J28" s="29">
        <v>0.71790540540540537</v>
      </c>
      <c r="K28" s="29">
        <v>0.33227848101265822</v>
      </c>
    </row>
    <row r="29" spans="1:11" x14ac:dyDescent="0.2">
      <c r="A29" s="51" t="s">
        <v>65</v>
      </c>
      <c r="B29" s="52">
        <v>190</v>
      </c>
      <c r="C29" s="52">
        <v>78</v>
      </c>
      <c r="E29" s="51" t="s">
        <v>65</v>
      </c>
      <c r="F29" s="52">
        <v>297</v>
      </c>
      <c r="G29" s="52">
        <v>257</v>
      </c>
      <c r="I29" s="51" t="s">
        <v>65</v>
      </c>
      <c r="J29" s="29">
        <v>0.63973063973063971</v>
      </c>
      <c r="K29" s="29">
        <v>0.30350194552529181</v>
      </c>
    </row>
    <row r="30" spans="1:11" x14ac:dyDescent="0.2">
      <c r="A30" s="53" t="s">
        <v>83</v>
      </c>
      <c r="B30" s="54">
        <v>3622</v>
      </c>
      <c r="C30" s="54">
        <v>1353</v>
      </c>
      <c r="E30" s="53" t="s">
        <v>83</v>
      </c>
      <c r="F30" s="54">
        <v>6800</v>
      </c>
      <c r="G30" s="54">
        <v>5661</v>
      </c>
      <c r="I30" s="53" t="s">
        <v>83</v>
      </c>
      <c r="J30" s="55">
        <v>0.53264705882352936</v>
      </c>
      <c r="K30" s="55">
        <v>0.23900370959194489</v>
      </c>
    </row>
    <row r="31" spans="1:11" x14ac:dyDescent="0.2">
      <c r="A31" s="25" t="s">
        <v>87</v>
      </c>
    </row>
    <row r="32" spans="1:11" x14ac:dyDescent="0.2">
      <c r="A32" s="25" t="s">
        <v>41</v>
      </c>
    </row>
    <row r="33" spans="1:1" x14ac:dyDescent="0.2">
      <c r="A33" s="25" t="s">
        <v>37</v>
      </c>
    </row>
    <row r="34" spans="1:1" x14ac:dyDescent="0.2">
      <c r="A34" s="1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A32" sqref="A32"/>
    </sheetView>
  </sheetViews>
  <sheetFormatPr baseColWidth="10" defaultRowHeight="12.75" x14ac:dyDescent="0.2"/>
  <cols>
    <col min="1" max="1" width="34.7109375" style="24" customWidth="1"/>
    <col min="2" max="4" width="11.42578125" style="24"/>
    <col min="5" max="5" width="29.42578125" style="24" bestFit="1" customWidth="1"/>
    <col min="6" max="8" width="11.42578125" style="24"/>
    <col min="9" max="9" width="35" style="24" bestFit="1" customWidth="1"/>
    <col min="10" max="16384" width="11.42578125" style="24"/>
  </cols>
  <sheetData>
    <row r="1" spans="1:1" x14ac:dyDescent="0.2">
      <c r="A1" s="14" t="s">
        <v>100</v>
      </c>
    </row>
    <row r="2" spans="1:1" x14ac:dyDescent="0.2">
      <c r="A2" s="11"/>
    </row>
    <row r="20" spans="1:11" x14ac:dyDescent="0.2">
      <c r="A20" s="50" t="s">
        <v>88</v>
      </c>
      <c r="B20" s="27" t="s">
        <v>51</v>
      </c>
      <c r="C20" s="27" t="s">
        <v>52</v>
      </c>
      <c r="E20" s="50" t="s">
        <v>85</v>
      </c>
      <c r="F20" s="27" t="s">
        <v>51</v>
      </c>
      <c r="G20" s="27" t="s">
        <v>52</v>
      </c>
      <c r="I20" s="50" t="s">
        <v>92</v>
      </c>
      <c r="J20" s="27" t="s">
        <v>51</v>
      </c>
      <c r="K20" s="27" t="s">
        <v>52</v>
      </c>
    </row>
    <row r="21" spans="1:11" x14ac:dyDescent="0.2">
      <c r="A21" s="51" t="s">
        <v>57</v>
      </c>
      <c r="B21" s="52">
        <v>111</v>
      </c>
      <c r="C21" s="52">
        <v>148</v>
      </c>
      <c r="E21" s="51" t="s">
        <v>57</v>
      </c>
      <c r="F21" s="52">
        <v>3262</v>
      </c>
      <c r="G21" s="52">
        <v>2537</v>
      </c>
      <c r="I21" s="51" t="s">
        <v>57</v>
      </c>
      <c r="J21" s="29">
        <v>3.4028203556100603E-2</v>
      </c>
      <c r="K21" s="29">
        <v>5.8336618052818291E-2</v>
      </c>
    </row>
    <row r="22" spans="1:11" x14ac:dyDescent="0.2">
      <c r="A22" s="51" t="s">
        <v>58</v>
      </c>
      <c r="B22" s="52">
        <v>55</v>
      </c>
      <c r="C22" s="52">
        <v>120</v>
      </c>
      <c r="E22" s="51" t="s">
        <v>58</v>
      </c>
      <c r="F22" s="52">
        <v>1309</v>
      </c>
      <c r="G22" s="52">
        <v>1008</v>
      </c>
      <c r="I22" s="51" t="s">
        <v>58</v>
      </c>
      <c r="J22" s="29">
        <v>4.2016806722689079E-2</v>
      </c>
      <c r="K22" s="29">
        <v>0.11904761904761904</v>
      </c>
    </row>
    <row r="23" spans="1:11" x14ac:dyDescent="0.2">
      <c r="A23" s="51" t="s">
        <v>59</v>
      </c>
      <c r="B23" s="52">
        <v>110</v>
      </c>
      <c r="C23" s="52">
        <v>335</v>
      </c>
      <c r="E23" s="51" t="s">
        <v>59</v>
      </c>
      <c r="F23" s="52">
        <v>681</v>
      </c>
      <c r="G23" s="52">
        <v>952</v>
      </c>
      <c r="I23" s="51" t="s">
        <v>59</v>
      </c>
      <c r="J23" s="29">
        <v>0.16152716593245228</v>
      </c>
      <c r="K23" s="29">
        <v>0.35189075630252103</v>
      </c>
    </row>
    <row r="24" spans="1:11" x14ac:dyDescent="0.2">
      <c r="A24" s="51" t="s">
        <v>60</v>
      </c>
      <c r="B24" s="52">
        <v>50</v>
      </c>
      <c r="C24" s="52">
        <v>73</v>
      </c>
      <c r="E24" s="51" t="s">
        <v>60</v>
      </c>
      <c r="F24" s="52">
        <v>193</v>
      </c>
      <c r="G24" s="52">
        <v>155</v>
      </c>
      <c r="I24" s="51" t="s">
        <v>60</v>
      </c>
      <c r="J24" s="29">
        <v>0.25906735751295334</v>
      </c>
      <c r="K24" s="29">
        <v>0.47096774193548385</v>
      </c>
    </row>
    <row r="25" spans="1:11" x14ac:dyDescent="0.2">
      <c r="A25" s="51" t="s">
        <v>61</v>
      </c>
      <c r="B25" s="52">
        <v>36</v>
      </c>
      <c r="C25" s="52">
        <v>51</v>
      </c>
      <c r="E25" s="51" t="s">
        <v>61</v>
      </c>
      <c r="F25" s="52">
        <v>89</v>
      </c>
      <c r="G25" s="52">
        <v>82</v>
      </c>
      <c r="I25" s="51" t="s">
        <v>61</v>
      </c>
      <c r="J25" s="29">
        <v>0.4044943820224719</v>
      </c>
      <c r="K25" s="29">
        <v>0.62195121951219512</v>
      </c>
    </row>
    <row r="26" spans="1:11" x14ac:dyDescent="0.2">
      <c r="A26" s="51" t="s">
        <v>62</v>
      </c>
      <c r="B26" s="52">
        <v>4</v>
      </c>
      <c r="C26" s="52">
        <v>10</v>
      </c>
      <c r="E26" s="51" t="s">
        <v>62</v>
      </c>
      <c r="F26" s="52">
        <v>64</v>
      </c>
      <c r="G26" s="52">
        <v>55</v>
      </c>
      <c r="I26" s="51" t="s">
        <v>62</v>
      </c>
      <c r="J26" s="29">
        <v>6.25E-2</v>
      </c>
      <c r="K26" s="29">
        <v>0.18181818181818182</v>
      </c>
    </row>
    <row r="27" spans="1:11" x14ac:dyDescent="0.2">
      <c r="A27" s="51" t="s">
        <v>63</v>
      </c>
      <c r="B27" s="52">
        <v>67</v>
      </c>
      <c r="C27" s="52">
        <v>177</v>
      </c>
      <c r="E27" s="51" t="s">
        <v>63</v>
      </c>
      <c r="F27" s="52">
        <v>313</v>
      </c>
      <c r="G27" s="52">
        <v>299</v>
      </c>
      <c r="I27" s="51" t="s">
        <v>63</v>
      </c>
      <c r="J27" s="29">
        <v>0.21405750798722045</v>
      </c>
      <c r="K27" s="29">
        <v>0.59197324414715724</v>
      </c>
    </row>
    <row r="28" spans="1:11" x14ac:dyDescent="0.2">
      <c r="A28" s="51" t="s">
        <v>64</v>
      </c>
      <c r="B28" s="52">
        <v>61</v>
      </c>
      <c r="C28" s="52">
        <v>85</v>
      </c>
      <c r="E28" s="51" t="s">
        <v>64</v>
      </c>
      <c r="F28" s="52">
        <v>592</v>
      </c>
      <c r="G28" s="52">
        <v>316</v>
      </c>
      <c r="I28" s="51" t="s">
        <v>64</v>
      </c>
      <c r="J28" s="29">
        <v>0.10304054054054054</v>
      </c>
      <c r="K28" s="29">
        <v>0.26898734177215189</v>
      </c>
    </row>
    <row r="29" spans="1:11" x14ac:dyDescent="0.2">
      <c r="A29" s="51" t="s">
        <v>65</v>
      </c>
      <c r="B29" s="52">
        <v>54</v>
      </c>
      <c r="C29" s="52">
        <v>43</v>
      </c>
      <c r="E29" s="51" t="s">
        <v>65</v>
      </c>
      <c r="F29" s="52">
        <v>297</v>
      </c>
      <c r="G29" s="52">
        <v>257</v>
      </c>
      <c r="I29" s="51" t="s">
        <v>65</v>
      </c>
      <c r="J29" s="29">
        <v>0.18181818181818182</v>
      </c>
      <c r="K29" s="29">
        <v>0.16731517509727625</v>
      </c>
    </row>
    <row r="30" spans="1:11" x14ac:dyDescent="0.2">
      <c r="A30" s="53" t="s">
        <v>83</v>
      </c>
      <c r="B30" s="54">
        <v>548</v>
      </c>
      <c r="C30" s="54">
        <v>1042</v>
      </c>
      <c r="E30" s="53" t="s">
        <v>83</v>
      </c>
      <c r="F30" s="54">
        <v>6800</v>
      </c>
      <c r="G30" s="54">
        <v>5661</v>
      </c>
      <c r="I30" s="53" t="s">
        <v>83</v>
      </c>
      <c r="J30" s="55">
        <v>8.0588235294117641E-2</v>
      </c>
      <c r="K30" s="55">
        <v>0.184066419360537</v>
      </c>
    </row>
    <row r="31" spans="1:11" x14ac:dyDescent="0.2">
      <c r="A31" s="25" t="s">
        <v>89</v>
      </c>
    </row>
    <row r="32" spans="1:11" x14ac:dyDescent="0.2">
      <c r="A32" s="25" t="s">
        <v>41</v>
      </c>
    </row>
    <row r="33" spans="1:1" x14ac:dyDescent="0.2">
      <c r="A33" s="25" t="s">
        <v>37</v>
      </c>
    </row>
    <row r="34" spans="1:1" x14ac:dyDescent="0.2">
      <c r="A34" s="1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27" sqref="B27"/>
    </sheetView>
  </sheetViews>
  <sheetFormatPr baseColWidth="10" defaultRowHeight="12.75" x14ac:dyDescent="0.2"/>
  <cols>
    <col min="1" max="1" width="8.5703125" style="24" bestFit="1" customWidth="1"/>
    <col min="2" max="2" width="30.140625" style="24" bestFit="1" customWidth="1"/>
    <col min="3" max="16384" width="11.42578125" style="24"/>
  </cols>
  <sheetData>
    <row r="1" spans="1:5" ht="13.5" thickBot="1" x14ac:dyDescent="0.25">
      <c r="A1" s="10" t="s">
        <v>99</v>
      </c>
    </row>
    <row r="2" spans="1:5" ht="13.5" thickBot="1" x14ac:dyDescent="0.25">
      <c r="A2" s="11"/>
      <c r="C2" s="62" t="s">
        <v>96</v>
      </c>
      <c r="D2" s="66" t="s">
        <v>97</v>
      </c>
      <c r="E2" s="67" t="s">
        <v>98</v>
      </c>
    </row>
    <row r="3" spans="1:5" x14ac:dyDescent="0.2">
      <c r="A3" s="86" t="s">
        <v>51</v>
      </c>
      <c r="B3" s="63" t="s">
        <v>94</v>
      </c>
      <c r="C3" s="69">
        <v>6364</v>
      </c>
      <c r="D3" s="70">
        <v>436</v>
      </c>
      <c r="E3" s="75">
        <f>D3/(C3+D3)</f>
        <v>6.4117647058823529E-2</v>
      </c>
    </row>
    <row r="4" spans="1:5" x14ac:dyDescent="0.2">
      <c r="A4" s="87"/>
      <c r="B4" s="64" t="s">
        <v>93</v>
      </c>
      <c r="C4" s="71">
        <v>222734</v>
      </c>
      <c r="D4" s="72">
        <v>23138</v>
      </c>
      <c r="E4" s="76">
        <f>D4/(C4+D4)</f>
        <v>9.4105876228281385E-2</v>
      </c>
    </row>
    <row r="5" spans="1:5" ht="13.5" thickBot="1" x14ac:dyDescent="0.25">
      <c r="A5" s="88"/>
      <c r="B5" s="65" t="s">
        <v>95</v>
      </c>
      <c r="C5" s="73">
        <f>C3/C4</f>
        <v>2.857219822748211E-2</v>
      </c>
      <c r="D5" s="74">
        <f>D3/D4</f>
        <v>1.884346097329069E-2</v>
      </c>
      <c r="E5" s="68"/>
    </row>
    <row r="6" spans="1:5" x14ac:dyDescent="0.2">
      <c r="A6" s="86" t="s">
        <v>52</v>
      </c>
      <c r="B6" s="63" t="s">
        <v>94</v>
      </c>
      <c r="C6" s="69">
        <v>5073</v>
      </c>
      <c r="D6" s="70">
        <v>588</v>
      </c>
      <c r="E6" s="75">
        <f>D6/(C6+D6)</f>
        <v>0.10386857445680975</v>
      </c>
    </row>
    <row r="7" spans="1:5" x14ac:dyDescent="0.2">
      <c r="A7" s="87"/>
      <c r="B7" s="64" t="s">
        <v>93</v>
      </c>
      <c r="C7" s="71">
        <v>178865</v>
      </c>
      <c r="D7" s="72">
        <v>30794</v>
      </c>
      <c r="E7" s="76">
        <f>D7/(C7+D7)</f>
        <v>0.14687659485164004</v>
      </c>
    </row>
    <row r="8" spans="1:5" ht="13.5" thickBot="1" x14ac:dyDescent="0.25">
      <c r="A8" s="88"/>
      <c r="B8" s="65" t="s">
        <v>95</v>
      </c>
      <c r="C8" s="73">
        <f>C6/C7</f>
        <v>2.8362172588264893E-2</v>
      </c>
      <c r="D8" s="74">
        <f>D6/D7</f>
        <v>1.9094628823796842E-2</v>
      </c>
      <c r="E8" s="68"/>
    </row>
    <row r="9" spans="1:5" x14ac:dyDescent="0.2">
      <c r="A9" s="86" t="s">
        <v>11</v>
      </c>
      <c r="B9" s="63" t="s">
        <v>94</v>
      </c>
      <c r="C9" s="69">
        <f>C6+C3</f>
        <v>11437</v>
      </c>
      <c r="D9" s="70">
        <f>D3+D6</f>
        <v>1024</v>
      </c>
      <c r="E9" s="75">
        <f>D9/(C9+D9)</f>
        <v>8.2176390337854108E-2</v>
      </c>
    </row>
    <row r="10" spans="1:5" x14ac:dyDescent="0.2">
      <c r="A10" s="87"/>
      <c r="B10" s="64" t="s">
        <v>93</v>
      </c>
      <c r="C10" s="71">
        <f>C4+C7</f>
        <v>401599</v>
      </c>
      <c r="D10" s="72">
        <f>D4+D7</f>
        <v>53932</v>
      </c>
      <c r="E10" s="76">
        <f>D10/(C10+D10)</f>
        <v>0.11839369878230022</v>
      </c>
    </row>
    <row r="11" spans="1:5" ht="13.5" thickBot="1" x14ac:dyDescent="0.25">
      <c r="A11" s="88"/>
      <c r="B11" s="65" t="s">
        <v>95</v>
      </c>
      <c r="C11" s="73">
        <f>C9/C10</f>
        <v>2.8478656570359986E-2</v>
      </c>
      <c r="D11" s="74">
        <f>D9/D10</f>
        <v>1.8986872357783877E-2</v>
      </c>
      <c r="E11" s="68"/>
    </row>
    <row r="12" spans="1:5" x14ac:dyDescent="0.2">
      <c r="A12" s="25" t="s">
        <v>102</v>
      </c>
    </row>
    <row r="13" spans="1:5" x14ac:dyDescent="0.2">
      <c r="A13" s="25" t="s">
        <v>41</v>
      </c>
    </row>
    <row r="14" spans="1:5" x14ac:dyDescent="0.2">
      <c r="A14" s="25" t="s">
        <v>103</v>
      </c>
    </row>
    <row r="15" spans="1:5" x14ac:dyDescent="0.2">
      <c r="A15" s="11"/>
    </row>
  </sheetData>
  <mergeCells count="3">
    <mergeCell ref="A3:A5"/>
    <mergeCell ref="A6:A8"/>
    <mergeCell ref="A9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Figure 1</vt:lpstr>
      <vt:lpstr>Figures 2 et 3</vt:lpstr>
      <vt:lpstr>Figure 4</vt:lpstr>
      <vt:lpstr>Figure 5</vt:lpstr>
      <vt:lpstr>Figure 6</vt:lpstr>
      <vt:lpstr>Figure 7</vt:lpstr>
      <vt:lpstr>Figure 8</vt:lpstr>
      <vt:lpstr>Figure 9</vt:lpstr>
      <vt:lpstr>Figure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2020-10-14T09:44:22Z</dcterms:modified>
</cp:coreProperties>
</file>